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h\Documents\Mis Documentos\EJERCICIO 2026\AUDITORIA 2026\4TO Trimestre 2025 _ ASEH\MANTENIMIENTO\39 MCMV_UTSH_04_2025\"/>
    </mc:Choice>
  </mc:AlternateContent>
  <xr:revisionPtr revIDLastSave="0" documentId="13_ncr:1_{6EDC42F4-897B-4181-8B37-2452706421A3}" xr6:coauthVersionLast="47" xr6:coauthVersionMax="47" xr10:uidLastSave="{00000000-0000-0000-0000-000000000000}"/>
  <bookViews>
    <workbookView xWindow="-120" yWindow="-120" windowWidth="20730" windowHeight="11040" tabRatio="965" xr2:uid="{00000000-000D-0000-FFFF-FFFF00000000}"/>
  </bookViews>
  <sheets>
    <sheet name="MCMV_UTSH_04_2025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71" i="28" l="1"/>
  <c r="K1569" i="28"/>
  <c r="K1568" i="28"/>
  <c r="K1566" i="28"/>
  <c r="K1565" i="28"/>
  <c r="K1564" i="28"/>
  <c r="K1572" i="28" s="1"/>
  <c r="K1563" i="28"/>
  <c r="K1532" i="28"/>
  <c r="K1530" i="28"/>
  <c r="K1529" i="28"/>
  <c r="K1527" i="28"/>
  <c r="K1526" i="28"/>
  <c r="K1525" i="28"/>
  <c r="K1524" i="28"/>
  <c r="K1523" i="28"/>
  <c r="K1522" i="28"/>
  <c r="K1521" i="28"/>
  <c r="K1520" i="28"/>
  <c r="K1519" i="28"/>
  <c r="K1518" i="28"/>
  <c r="K1517" i="28"/>
  <c r="K1086" i="28"/>
  <c r="K1084" i="28"/>
  <c r="K1083" i="28"/>
  <c r="K1081" i="28"/>
  <c r="K1080" i="28"/>
  <c r="K1079" i="28"/>
  <c r="J1013" i="28"/>
  <c r="J1011" i="28"/>
  <c r="J1009" i="28"/>
  <c r="J1008" i="28"/>
  <c r="J1007" i="28"/>
  <c r="J848" i="28"/>
  <c r="J846" i="28"/>
  <c r="J845" i="28"/>
  <c r="J843" i="28"/>
  <c r="J842" i="28"/>
  <c r="J841" i="28"/>
  <c r="J840" i="28"/>
  <c r="J839" i="28"/>
  <c r="J838" i="28"/>
  <c r="J837" i="28"/>
  <c r="J836" i="28"/>
  <c r="J835" i="28"/>
  <c r="J834" i="28"/>
  <c r="J833" i="28"/>
  <c r="J610" i="28"/>
  <c r="J608" i="28"/>
  <c r="J606" i="28"/>
  <c r="J605" i="28"/>
  <c r="J604" i="28"/>
  <c r="J576" i="28"/>
  <c r="J574" i="28"/>
  <c r="J572" i="28"/>
  <c r="J571" i="28"/>
  <c r="J570" i="28"/>
  <c r="J569" i="28"/>
  <c r="J218" i="28"/>
  <c r="J216" i="28"/>
  <c r="J215" i="28"/>
  <c r="J213" i="28"/>
  <c r="J212" i="28"/>
  <c r="J211" i="28"/>
  <c r="K1533" i="28" l="1"/>
  <c r="K1087" i="28"/>
  <c r="J1014" i="28"/>
  <c r="J849" i="28"/>
  <c r="J611" i="28"/>
  <c r="J577" i="28"/>
  <c r="J219" i="28"/>
  <c r="J1957" i="28" l="1"/>
  <c r="J1958" i="28"/>
  <c r="J1959" i="28"/>
  <c r="J1961" i="28"/>
  <c r="J1962" i="28"/>
  <c r="J1964" i="28"/>
  <c r="J1991" i="28"/>
  <c r="J1992" i="28"/>
  <c r="J1993" i="28"/>
  <c r="J1994" i="28"/>
  <c r="J1995" i="28"/>
  <c r="J1996" i="28"/>
  <c r="J1997" i="28"/>
  <c r="J1998" i="28"/>
  <c r="J1999" i="28"/>
  <c r="J2000" i="28"/>
  <c r="J2001" i="28"/>
  <c r="J2002" i="28"/>
  <c r="J2003" i="28"/>
  <c r="J2005" i="28"/>
  <c r="J2006" i="28"/>
  <c r="J2008" i="28"/>
  <c r="J1838" i="28"/>
  <c r="J1839" i="28"/>
  <c r="J1840" i="28"/>
  <c r="J1841" i="28"/>
  <c r="J1842" i="28"/>
  <c r="J1843" i="28"/>
  <c r="J1844" i="28"/>
  <c r="J1845" i="28"/>
  <c r="J1846" i="28"/>
  <c r="J1847" i="28"/>
  <c r="J1848" i="28"/>
  <c r="J1850" i="28"/>
  <c r="J1851" i="28"/>
  <c r="J1853" i="28"/>
  <c r="J1877" i="28"/>
  <c r="J1878" i="28"/>
  <c r="J1879" i="28"/>
  <c r="J1880" i="28"/>
  <c r="J1881" i="28"/>
  <c r="J1882" i="28"/>
  <c r="J1883" i="28"/>
  <c r="J1884" i="28"/>
  <c r="J1885" i="28"/>
  <c r="J1886" i="28"/>
  <c r="J1887" i="28"/>
  <c r="J1889" i="28"/>
  <c r="J1890" i="28"/>
  <c r="J1892" i="28"/>
  <c r="J1916" i="28"/>
  <c r="J1917" i="28"/>
  <c r="J1918" i="28"/>
  <c r="J1919" i="28"/>
  <c r="J1920" i="28"/>
  <c r="J1921" i="28"/>
  <c r="J1922" i="28"/>
  <c r="J1923" i="28"/>
  <c r="J1924" i="28"/>
  <c r="J1925" i="28"/>
  <c r="J1926" i="28"/>
  <c r="J1928" i="28"/>
  <c r="J1929" i="28"/>
  <c r="J1931" i="28"/>
  <c r="J1745" i="28"/>
  <c r="J1746" i="28"/>
  <c r="J1747" i="28"/>
  <c r="J1749" i="28"/>
  <c r="J1775" i="28"/>
  <c r="J1776" i="28"/>
  <c r="J1777" i="28"/>
  <c r="J1778" i="28"/>
  <c r="J1780" i="28"/>
  <c r="J1807" i="28"/>
  <c r="J1808" i="28"/>
  <c r="J1809" i="28"/>
  <c r="J1810" i="28"/>
  <c r="J1811" i="28"/>
  <c r="J1812" i="28"/>
  <c r="J1814" i="28"/>
  <c r="J1602" i="28"/>
  <c r="J1603" i="28"/>
  <c r="J1604" i="28"/>
  <c r="J1605" i="28"/>
  <c r="J1606" i="28"/>
  <c r="J1607" i="28"/>
  <c r="J1608" i="28"/>
  <c r="J1609" i="28"/>
  <c r="J1611" i="28"/>
  <c r="J1641" i="28"/>
  <c r="J1642" i="28"/>
  <c r="J1643" i="28"/>
  <c r="J1644" i="28"/>
  <c r="J1646" i="28"/>
  <c r="J1677" i="28"/>
  <c r="J1678" i="28"/>
  <c r="J1679" i="28"/>
  <c r="J1680" i="28"/>
  <c r="J1681" i="28"/>
  <c r="J1682" i="28"/>
  <c r="J1683" i="28"/>
  <c r="J1684" i="28"/>
  <c r="J1686" i="28"/>
  <c r="J1714" i="28"/>
  <c r="J1715" i="28"/>
  <c r="J1716" i="28"/>
  <c r="J1718" i="28"/>
  <c r="J1290" i="28"/>
  <c r="J1291" i="28"/>
  <c r="J1292" i="28"/>
  <c r="J1293" i="28"/>
  <c r="J1294" i="28"/>
  <c r="J1295" i="28"/>
  <c r="J1296" i="28"/>
  <c r="J1297" i="28"/>
  <c r="J1298" i="28"/>
  <c r="J1299" i="28"/>
  <c r="J1301" i="28"/>
  <c r="J1329" i="28"/>
  <c r="J1330" i="28"/>
  <c r="J1331" i="28"/>
  <c r="J1332" i="28"/>
  <c r="J1333" i="28"/>
  <c r="J1334" i="28"/>
  <c r="J1335" i="28"/>
  <c r="J1336" i="28"/>
  <c r="J1337" i="28"/>
  <c r="J1338" i="28"/>
  <c r="J1340" i="28"/>
  <c r="J1370" i="28"/>
  <c r="J1371" i="28"/>
  <c r="J1372" i="28"/>
  <c r="J1373" i="28"/>
  <c r="J1374" i="28"/>
  <c r="J1375" i="28"/>
  <c r="J1376" i="28"/>
  <c r="J1377" i="28"/>
  <c r="J1378" i="28"/>
  <c r="J1379" i="28"/>
  <c r="J1381" i="28"/>
  <c r="J1410" i="28"/>
  <c r="J1411" i="28"/>
  <c r="J1412" i="28"/>
  <c r="J1413" i="28"/>
  <c r="J1414" i="28"/>
  <c r="J1415" i="28"/>
  <c r="J1417" i="28"/>
  <c r="J1418" i="28"/>
  <c r="J1419" i="28"/>
  <c r="J1420" i="28"/>
  <c r="J1449" i="28"/>
  <c r="J1450" i="28"/>
  <c r="J1451" i="28"/>
  <c r="J1452" i="28"/>
  <c r="J1453" i="28"/>
  <c r="J1454" i="28"/>
  <c r="J1456" i="28"/>
  <c r="J1485" i="28"/>
  <c r="J1486" i="28"/>
  <c r="J1487" i="28"/>
  <c r="J1489" i="28"/>
  <c r="J1141" i="28"/>
  <c r="J1142" i="28"/>
  <c r="J1143" i="28"/>
  <c r="J1144" i="28"/>
  <c r="J1145" i="28"/>
  <c r="J1146" i="28"/>
  <c r="J1147" i="28"/>
  <c r="J1148" i="28"/>
  <c r="J1150" i="28"/>
  <c r="J1151" i="28"/>
  <c r="J1179" i="28"/>
  <c r="J1180" i="28"/>
  <c r="J1181" i="28"/>
  <c r="J1182" i="28"/>
  <c r="J1183" i="28"/>
  <c r="J1184" i="28"/>
  <c r="J1185" i="28"/>
  <c r="J1186" i="28"/>
  <c r="J1188" i="28"/>
  <c r="J1189" i="28"/>
  <c r="J1218" i="28"/>
  <c r="J1219" i="28"/>
  <c r="J1220" i="28"/>
  <c r="J1221" i="28"/>
  <c r="J1222" i="28"/>
  <c r="J1223" i="28"/>
  <c r="J1224" i="28"/>
  <c r="J1225" i="28"/>
  <c r="J1226" i="28"/>
  <c r="J1228" i="28"/>
  <c r="J1229" i="28"/>
  <c r="J1230" i="28"/>
  <c r="J1231" i="28"/>
  <c r="J1258" i="28"/>
  <c r="J1259" i="28"/>
  <c r="J1260" i="28"/>
  <c r="J1261" i="28"/>
  <c r="J1263" i="28"/>
  <c r="J1264" i="28"/>
  <c r="J1113" i="28"/>
  <c r="J1114" i="28"/>
  <c r="J1116" i="28"/>
  <c r="J1053" i="28"/>
  <c r="J1050" i="28"/>
  <c r="J1048" i="28"/>
  <c r="J1047" i="28"/>
  <c r="J1046" i="28"/>
  <c r="J1045" i="28"/>
  <c r="J1044" i="28"/>
  <c r="J1043" i="28"/>
  <c r="J874" i="28"/>
  <c r="J875" i="28"/>
  <c r="J876" i="28"/>
  <c r="J877" i="28"/>
  <c r="J878" i="28"/>
  <c r="J879" i="28"/>
  <c r="J881" i="28"/>
  <c r="J906" i="28"/>
  <c r="J907" i="28"/>
  <c r="J908" i="28"/>
  <c r="J909" i="28"/>
  <c r="J911" i="28"/>
  <c r="J913" i="28"/>
  <c r="J939" i="28"/>
  <c r="J940" i="28"/>
  <c r="J941" i="28"/>
  <c r="J942" i="28"/>
  <c r="J944" i="28"/>
  <c r="J974" i="28"/>
  <c r="J975" i="28"/>
  <c r="J976" i="28"/>
  <c r="J977" i="28"/>
  <c r="J978" i="28"/>
  <c r="J979" i="28"/>
  <c r="J980" i="28"/>
  <c r="J982" i="28"/>
  <c r="J984" i="28"/>
  <c r="J637" i="28"/>
  <c r="J638" i="28"/>
  <c r="J639" i="28"/>
  <c r="J640" i="28"/>
  <c r="J641" i="28"/>
  <c r="J642" i="28"/>
  <c r="J643" i="28"/>
  <c r="J645" i="28"/>
  <c r="J673" i="28"/>
  <c r="J674" i="28"/>
  <c r="J675" i="28"/>
  <c r="J677" i="28"/>
  <c r="J678" i="28"/>
  <c r="J703" i="28"/>
  <c r="J704" i="28"/>
  <c r="J705" i="28"/>
  <c r="J707" i="28"/>
  <c r="J708" i="28"/>
  <c r="J734" i="28"/>
  <c r="J735" i="28"/>
  <c r="J736" i="28"/>
  <c r="J738" i="28"/>
  <c r="J739" i="28"/>
  <c r="J766" i="28"/>
  <c r="J767" i="28"/>
  <c r="J768" i="28"/>
  <c r="J769" i="28"/>
  <c r="J770" i="28"/>
  <c r="J771" i="28"/>
  <c r="J773" i="28"/>
  <c r="J774" i="28"/>
  <c r="J802" i="28"/>
  <c r="J803" i="28"/>
  <c r="J804" i="28"/>
  <c r="J805" i="28"/>
  <c r="J807" i="28"/>
  <c r="J808" i="28"/>
  <c r="J245" i="28"/>
  <c r="J246" i="28"/>
  <c r="J247" i="28"/>
  <c r="J249" i="28"/>
  <c r="J274" i="28"/>
  <c r="J275" i="28"/>
  <c r="J276" i="28"/>
  <c r="J278" i="28"/>
  <c r="J305" i="28"/>
  <c r="J306" i="28"/>
  <c r="J307" i="28"/>
  <c r="J308" i="28"/>
  <c r="J309" i="28"/>
  <c r="J310" i="28"/>
  <c r="J312" i="28"/>
  <c r="J313" i="28"/>
  <c r="J314" i="28"/>
  <c r="J315" i="28"/>
  <c r="J341" i="28"/>
  <c r="J342" i="28"/>
  <c r="J343" i="28"/>
  <c r="J345" i="28"/>
  <c r="J372" i="28"/>
  <c r="J373" i="28"/>
  <c r="J374" i="28"/>
  <c r="J375" i="28"/>
  <c r="J376" i="28"/>
  <c r="J377" i="28"/>
  <c r="J379" i="28"/>
  <c r="J405" i="28"/>
  <c r="J406" i="28"/>
  <c r="J407" i="28"/>
  <c r="J409" i="28"/>
  <c r="J436" i="28"/>
  <c r="J437" i="28"/>
  <c r="J438" i="28"/>
  <c r="J440" i="28"/>
  <c r="J468" i="28"/>
  <c r="J469" i="28"/>
  <c r="J470" i="28"/>
  <c r="J472" i="28"/>
  <c r="J499" i="28"/>
  <c r="J500" i="28"/>
  <c r="J501" i="28"/>
  <c r="J502" i="28"/>
  <c r="J503" i="28"/>
  <c r="J504" i="28"/>
  <c r="J505" i="28"/>
  <c r="J506" i="28"/>
  <c r="J507" i="28"/>
  <c r="J509" i="28"/>
  <c r="J536" i="28"/>
  <c r="J537" i="28"/>
  <c r="J538" i="28"/>
  <c r="J540" i="28"/>
  <c r="J184" i="28"/>
  <c r="J146" i="28"/>
  <c r="J182" i="28"/>
  <c r="J180" i="28"/>
  <c r="J179" i="28"/>
  <c r="J151" i="28"/>
  <c r="J149" i="28"/>
  <c r="J148" i="28"/>
  <c r="J147" i="28"/>
  <c r="J145" i="28"/>
  <c r="J118" i="28"/>
  <c r="J116" i="28"/>
  <c r="J115" i="28"/>
  <c r="J114" i="28"/>
  <c r="J113" i="28"/>
  <c r="J57" i="28"/>
  <c r="J56" i="28"/>
  <c r="J88" i="28"/>
  <c r="J86" i="28"/>
  <c r="J85" i="28"/>
  <c r="J84" i="28"/>
  <c r="J83" i="28"/>
  <c r="J21" i="28"/>
  <c r="J20" i="28"/>
  <c r="J22" i="28"/>
  <c r="J55" i="28"/>
  <c r="J53" i="28"/>
  <c r="J52" i="28"/>
  <c r="J51" i="28"/>
  <c r="J50" i="28"/>
  <c r="J25" i="28"/>
  <c r="J23" i="28"/>
  <c r="J19" i="28"/>
  <c r="J18" i="28"/>
  <c r="J1117" i="28" l="1"/>
  <c r="J1815" i="28"/>
  <c r="J1750" i="28"/>
  <c r="J280" i="28"/>
  <c r="J741" i="28"/>
  <c r="J946" i="28"/>
  <c r="J153" i="28"/>
  <c r="J474" i="28"/>
  <c r="J411" i="28"/>
  <c r="J542" i="28"/>
  <c r="J1458" i="28"/>
  <c r="J2009" i="28"/>
  <c r="J511" i="28"/>
  <c r="J251" i="28"/>
  <c r="J710" i="28"/>
  <c r="J882" i="28"/>
  <c r="J1265" i="28"/>
  <c r="J1190" i="28"/>
  <c r="J1152" i="28"/>
  <c r="J1342" i="28"/>
  <c r="J1688" i="28"/>
  <c r="J1648" i="28"/>
  <c r="J1893" i="28"/>
  <c r="J1854" i="28"/>
  <c r="J442" i="28"/>
  <c r="J914" i="28"/>
  <c r="J381" i="28"/>
  <c r="J680" i="28"/>
  <c r="J1613" i="28"/>
  <c r="J1965" i="28"/>
  <c r="J1720" i="28"/>
  <c r="J120" i="28"/>
  <c r="J58" i="28"/>
  <c r="J185" i="28"/>
  <c r="J347" i="28"/>
  <c r="J316" i="28"/>
  <c r="J809" i="28"/>
  <c r="J775" i="28"/>
  <c r="J648" i="28"/>
  <c r="J985" i="28"/>
  <c r="J1054" i="28"/>
  <c r="J1232" i="28"/>
  <c r="J1491" i="28"/>
  <c r="J1421" i="28"/>
  <c r="J1383" i="28"/>
  <c r="J1781" i="28"/>
  <c r="J1932" i="28"/>
  <c r="J27" i="28"/>
  <c r="J1303" i="28"/>
  <c r="J89" i="28"/>
</calcChain>
</file>

<file path=xl/sharedStrings.xml><?xml version="1.0" encoding="utf-8"?>
<sst xmlns="http://schemas.openxmlformats.org/spreadsheetml/2006/main" count="2534" uniqueCount="389">
  <si>
    <t>BITÁCORA DE MANTENIMIENTO DE VEHÍCULOS</t>
  </si>
  <si>
    <t>VEHÍCULO:</t>
  </si>
  <si>
    <t>NÚMERO DE SERIE:</t>
  </si>
  <si>
    <t>MARCA:</t>
  </si>
  <si>
    <t>MODELO:</t>
  </si>
  <si>
    <t>PLACAS:</t>
  </si>
  <si>
    <t>ÁREA DE ADSCRIPCIÓN:</t>
  </si>
  <si>
    <t>RESGUARDATARIO:</t>
  </si>
  <si>
    <t>FECHA</t>
  </si>
  <si>
    <t>FACTURA</t>
  </si>
  <si>
    <t>KILOMETRAJE</t>
  </si>
  <si>
    <t>DESCRIPCIÓN DE MANTENIMIENTO REALIZADO</t>
  </si>
  <si>
    <t>NOMBRE Y FIRMA DEL USUARIO</t>
  </si>
  <si>
    <t>MATERIAL:</t>
  </si>
  <si>
    <t>CANTIDAD</t>
  </si>
  <si>
    <t>COSTO</t>
  </si>
  <si>
    <t>IMPORTE</t>
  </si>
  <si>
    <t>MANO DE OBRA:</t>
  </si>
  <si>
    <t>TOTAL</t>
  </si>
  <si>
    <t>Autorizó</t>
  </si>
  <si>
    <t>Elaboró</t>
  </si>
  <si>
    <t>UNIVERSIDAD TECNOLÓGICA DE LA SIERRA HIDALGUENSE</t>
  </si>
  <si>
    <t>Dirección de Administración y Finanzas</t>
  </si>
  <si>
    <t>8GGTFRC171A102630</t>
  </si>
  <si>
    <t>JN1AE56SXAX014348</t>
  </si>
  <si>
    <t>8AJEX32G9A4025646</t>
  </si>
  <si>
    <t>Dina</t>
  </si>
  <si>
    <t>Revisó</t>
  </si>
  <si>
    <t>Rector</t>
  </si>
  <si>
    <t>Autobus Dina Qutsider</t>
  </si>
  <si>
    <t>VEHÍCULO LUV DOBLE CABINA, COLOR VERDE TRÉBOL</t>
  </si>
  <si>
    <t>GENERAL MOTORS</t>
  </si>
  <si>
    <t>HMT8511</t>
  </si>
  <si>
    <t>DEPARTAMENTO DE MANTENIMIENTO E INSTALACIONES</t>
  </si>
  <si>
    <t>Director de Administración y Finanzas</t>
  </si>
  <si>
    <t xml:space="preserve">CAMIONETA TIPO HILUX PICK UP BOBLE CABINA, AIRE ACONDICIONADO </t>
  </si>
  <si>
    <t xml:space="preserve">TOYOTA MOTOR MANUFAC </t>
  </si>
  <si>
    <t>DIRECCIÓN DE ADMINISTRACIÓN Y FINANZAS</t>
  </si>
  <si>
    <t>CAMIONETA DOBLE CABINA, CON CAMPER, COLOR BLANCO.</t>
  </si>
  <si>
    <t>3N6DD13S16K0116568</t>
  </si>
  <si>
    <t>NISSAN</t>
  </si>
  <si>
    <t>Filtro de aceite</t>
  </si>
  <si>
    <t>Filtro de aire</t>
  </si>
  <si>
    <t>Bujias</t>
  </si>
  <si>
    <t>TIPO URVAN AIRE ACONDICIONADO, COLOR BLANCO.</t>
  </si>
  <si>
    <t>HMN5749</t>
  </si>
  <si>
    <t>TIPO TSURU GSII, EQUIPADO COLOR PLATA (1)</t>
  </si>
  <si>
    <t>Encargado del Depto. de Mantenimiento</t>
  </si>
  <si>
    <t>TOYOTA</t>
  </si>
  <si>
    <t>2T3KF9DV40W140330</t>
  </si>
  <si>
    <t>CAMIONETA RAV4 (1)</t>
  </si>
  <si>
    <t>HMT8578</t>
  </si>
  <si>
    <t>3N1UCAD21VK003016</t>
  </si>
  <si>
    <t>CAMIONETA GRIS (3)</t>
  </si>
  <si>
    <t>8GGTFRC121A108335</t>
  </si>
  <si>
    <t>VEHÍCULO LUV DOBLE CABINA, COLOR CHAMPAGNE</t>
  </si>
  <si>
    <t>CAMIONETA PEUGEOT MANAGER FURGON (3)</t>
  </si>
  <si>
    <t>VF3YDPMF1C2190873</t>
  </si>
  <si>
    <t>PEUGEOT</t>
  </si>
  <si>
    <t>Balatas delanteras</t>
  </si>
  <si>
    <t>Ing. Beder Rodríguez Villegas</t>
  </si>
  <si>
    <t>HHY055D</t>
  </si>
  <si>
    <t>L.R.C. Ismael Hernández Xilohua</t>
  </si>
  <si>
    <t>AUTOMOVIL TIPO VERSA COLOR BLANCO I</t>
  </si>
  <si>
    <t>3N1CN7AD1KK420700</t>
  </si>
  <si>
    <t>HHY124D</t>
  </si>
  <si>
    <t>MANO DE OBRA</t>
  </si>
  <si>
    <t>AUTOMOVIL TIPO VERSA COLOR BLANCO II</t>
  </si>
  <si>
    <t>3N1CN7AD7KK424573</t>
  </si>
  <si>
    <t>HHX987D</t>
  </si>
  <si>
    <t>AUTOMOVIL TIPO VERSA COLOR NEGRO HIERRO</t>
  </si>
  <si>
    <t>3N1CN7ADXKK405189</t>
  </si>
  <si>
    <t>HHY024D</t>
  </si>
  <si>
    <t>HGT798A</t>
  </si>
  <si>
    <t>HK6005F</t>
  </si>
  <si>
    <t>HM9299G</t>
  </si>
  <si>
    <t>L.R.C. ISMAEL HERNANDEZ XILOHUA</t>
  </si>
  <si>
    <t>3ADSABWR4CS010514</t>
  </si>
  <si>
    <t>1JKA96A</t>
  </si>
  <si>
    <t>HK8597H</t>
  </si>
  <si>
    <t>HM9253G</t>
  </si>
  <si>
    <t>HP4105G</t>
  </si>
  <si>
    <t>HM9254G</t>
  </si>
  <si>
    <t>Encargado de la Dirección de Administración y Finanzas</t>
  </si>
  <si>
    <t>C. TIMOTEO ESCUDERO MORALES</t>
  </si>
  <si>
    <t>C. GIOVANNI DE JESUS RODRIGUEZ RODRIGUEZ</t>
  </si>
  <si>
    <t>C. RUBEN ALEJO LARA</t>
  </si>
  <si>
    <t>Mtro. Edwin Alberto San Román Arteaga</t>
  </si>
  <si>
    <t xml:space="preserve">Encargado del Depto. de </t>
  </si>
  <si>
    <t>Mantenimiento</t>
  </si>
  <si>
    <t xml:space="preserve">Encargado de la Dirección de Administración </t>
  </si>
  <si>
    <t>y Finanzas</t>
  </si>
  <si>
    <t>EAH CONICAL SPR 90208T0001</t>
  </si>
  <si>
    <t>RING SHAF SNA 90520T0033</t>
  </si>
  <si>
    <t>SEAL TYPE S OIL 90313T0002</t>
  </si>
  <si>
    <t>RETAINER RR AXLE 4242371010</t>
  </si>
  <si>
    <t>BEARING TAPERED</t>
  </si>
  <si>
    <t>BALATAS TRASERAS</t>
  </si>
  <si>
    <t>SEGURO DE BALATA</t>
  </si>
  <si>
    <t>ACEITE 80W-90 ROSHFRANS</t>
  </si>
  <si>
    <t>TERMINAL DE BATERIA 4084000</t>
  </si>
  <si>
    <t>SEAL TYPE S OIL 90310T0008</t>
  </si>
  <si>
    <t>Servicio de mantenimiento de fuga de aceite en el renten de la flecha trasera y cambio de balatas traseras.</t>
  </si>
  <si>
    <t>RF961</t>
  </si>
  <si>
    <t>BALATA TRASERA TOYOTA RAV-4 2006-2009 FRITEC</t>
  </si>
  <si>
    <t>ALINEACION</t>
  </si>
  <si>
    <t>BALANCEOS.</t>
  </si>
  <si>
    <t>MANO DE OBRA RAV4</t>
  </si>
  <si>
    <t>FILTRO DE AIRE TOYOTA HILUX 15 L4 2.7L GONHER</t>
  </si>
  <si>
    <t>ACEITE 20W50 SUPER RANCING GARRAFA MOTORCRAFT</t>
  </si>
  <si>
    <t>BUJIA NISSAN XTRAIL 2.5 02-06 NGK (4278)</t>
  </si>
  <si>
    <t>FILTRO DE GASOLINA TOYOTA HILUX 08 L4 2.7L GONHER</t>
  </si>
  <si>
    <t>FILTRO DE ACEITE FORD FOCUS 2000-2017 FUSION 2006-2</t>
  </si>
  <si>
    <t>SERVICIO DE AFINACION</t>
  </si>
  <si>
    <t>SERVICIO DE AFINACION MAYOR</t>
  </si>
  <si>
    <t>B-108</t>
  </si>
  <si>
    <t>BUJIA AUTOLITE P/NISSAN</t>
  </si>
  <si>
    <t>CARBUKLIN WURTH</t>
  </si>
  <si>
    <t>FILTRO D ACEITE GP-149 NISSAN</t>
  </si>
  <si>
    <t>FILTRO DE GASOLINA 17040ZOOAF URBAN</t>
  </si>
  <si>
    <t>FILTRO AIRE 16546 WOO</t>
  </si>
  <si>
    <t>ACEITE LEADER REPSOL NEO XTL 20W-50</t>
  </si>
  <si>
    <t>FILTRO DE AIRE</t>
  </si>
  <si>
    <t>FILTRO ACEITE GP-91 NISSAN</t>
  </si>
  <si>
    <t xml:space="preserve">SERIVICIO DE AFINACNION BÁSICA </t>
  </si>
  <si>
    <t>B-107</t>
  </si>
  <si>
    <t>BOMBA DE GASOLINA VERSA 318E</t>
  </si>
  <si>
    <t>LIMPIADOR DE CARBURADORES ECO-105-P ECOM</t>
  </si>
  <si>
    <t>SERVICIO DE CAMBIO DE BOMBA DE GASOLINA</t>
  </si>
  <si>
    <t>LLANTAS 235/75R15</t>
  </si>
  <si>
    <t>MONTAJE</t>
  </si>
  <si>
    <t>BALANCEO</t>
  </si>
  <si>
    <t>HHY048D</t>
  </si>
  <si>
    <t>RF979</t>
  </si>
  <si>
    <t>RF978</t>
  </si>
  <si>
    <t>009150 E</t>
  </si>
  <si>
    <t>SERVICIO DE MANTENIMIENTO A TURBOCOMPRESOR HE351Up, INCLUYE LIMPIEZA DE ROTORES, INSPECCION DEL SISTEMA DE ADMINISIÓN Y ELIMINACION DE RESIDUOS Y PARTICULAS METALICAS DE UN AUTOBUS MARCA DINA MOTOR TRASERO, CONTROL DELANTERO, CON LAS SIGUIENTES CARACTERÍSTICAS: AÑO MODELO: 2012, DISTANCIA ENTRE EJES DE 185'' (4.7 MTS.), LONGITUD TOTAL DE 409''' (10.4 MTS.), MOTOR MARCA CUMMINS CON NO. DE SERIE 73111987 NÚMERO DE SERIE 3ADSABWR4CS010514 Y PLACA 1JKA96A</t>
  </si>
  <si>
    <t>C56268EF5341</t>
  </si>
  <si>
    <t>FILTRO DE ACEITE</t>
  </si>
  <si>
    <t>ACEITE 25W50</t>
  </si>
  <si>
    <t>CARBUKLIN</t>
  </si>
  <si>
    <t>LIQUIDO DE BOYA</t>
  </si>
  <si>
    <t>BUJIA DE PLATINO</t>
  </si>
  <si>
    <t>ASEGURAR TOLBA DE ESCAPE</t>
  </si>
  <si>
    <t xml:space="preserve">MANO DE OBRA POR SERVICIO DE AFINACION Y REPRACION DE TOLVA DE ESCAPE </t>
  </si>
  <si>
    <t>5810C0741BDC</t>
  </si>
  <si>
    <t>PLUMA DE PARABRISAS</t>
  </si>
  <si>
    <t>FILTRO DE GASOLINA</t>
  </si>
  <si>
    <t>SERIVICIO DE AFINACION MAYOR Y PLUMAS LIMPIADORAS</t>
  </si>
  <si>
    <t>769685F23AC6</t>
  </si>
  <si>
    <t xml:space="preserve">SERVICIO DE AFINACION MAYOR </t>
  </si>
  <si>
    <t>AMORTIGUADOR DELANTERO</t>
  </si>
  <si>
    <t>B39F1CE63F6D</t>
  </si>
  <si>
    <t>AMORTIGUADOR TRASERO</t>
  </si>
  <si>
    <t>CUBRETOPE</t>
  </si>
  <si>
    <t>ALINEACION DELANTERA</t>
  </si>
  <si>
    <t>SERVICIO DE CAMBIO DE AMORTIGUADORES</t>
  </si>
  <si>
    <t>POLEA DE CIGÜEÑAL</t>
  </si>
  <si>
    <t>POLEA TENSORA</t>
  </si>
  <si>
    <t>BANDA DE ACCESORIOS</t>
  </si>
  <si>
    <t>SERVICIO DE MANTENIMIENTO CAMBIO DE POLEA</t>
  </si>
  <si>
    <t>Impuestos Retenidos ISR</t>
  </si>
  <si>
    <t>DA790CE2BCA7</t>
  </si>
  <si>
    <t>BIRLOS CON TUERCA</t>
  </si>
  <si>
    <t>JGO DE LIMPIADORES</t>
  </si>
  <si>
    <t>SOPORTE DE MOTOR TRASERO</t>
  </si>
  <si>
    <t>SOPORTE DE MOTOR FRONTAL</t>
  </si>
  <si>
    <t>BUJE FLOTANTE</t>
  </si>
  <si>
    <t>BUJES DE EJE TRASERO</t>
  </si>
  <si>
    <t>ESPIGA L</t>
  </si>
  <si>
    <t>CUBREDIRECCION</t>
  </si>
  <si>
    <t>BIELETA DE DIRECCION</t>
  </si>
  <si>
    <t>REPARACION DE ALTERNADOR</t>
  </si>
  <si>
    <t>ENGRADADO DE DIRECCION</t>
  </si>
  <si>
    <t>SOPORTE DE MOTOR DERECHO</t>
  </si>
  <si>
    <t>BUJES INTERIORES DE HORQUILLA</t>
  </si>
  <si>
    <t>BUJES FLOTANTES DE HORQUILLA</t>
  </si>
  <si>
    <t>BALATAS DETALANTERAS</t>
  </si>
  <si>
    <t>REVISION LIMPIEZA Y AJUSTE DE BALATAS TRAS</t>
  </si>
  <si>
    <t>57E67CFA420F</t>
  </si>
  <si>
    <t>69A0B6981E17</t>
  </si>
  <si>
    <t>0DBEE237C322</t>
  </si>
  <si>
    <t>BALATAS DELANTERAS</t>
  </si>
  <si>
    <t xml:space="preserve">MANO DE OBRA </t>
  </si>
  <si>
    <t>REVISION AJUSTE Y LIMPIEZA DE BALATAS TRAS</t>
  </si>
  <si>
    <t>CHICOTE DE FRENO DE MANO L</t>
  </si>
  <si>
    <t>BUJE INFERIOR GRANDE</t>
  </si>
  <si>
    <t>BUJE INFERIOR CHICO</t>
  </si>
  <si>
    <t>SOPORTE DE MOTOR R</t>
  </si>
  <si>
    <t>SOPORTE DE MOTOR L</t>
  </si>
  <si>
    <t>REVISION LIMPIEZA Y AJUSTE DE FRENOS TRASEROS</t>
  </si>
  <si>
    <t>REVISION DE BALATAS DELANTERAS</t>
  </si>
  <si>
    <t>E9519D2EEC22</t>
  </si>
  <si>
    <t>FB423DE0B042</t>
  </si>
  <si>
    <t>CARGA PARA BATERIA</t>
  </si>
  <si>
    <t>JUEGO DE LIMPIA PARABRISAS</t>
  </si>
  <si>
    <t>MANO DE OBRA DE LA REPARACION</t>
  </si>
  <si>
    <t>5C586F04A2DF</t>
  </si>
  <si>
    <t>CUBREPOLVO CON TOPE</t>
  </si>
  <si>
    <t>AMORTIGUADORES DELANTEROS</t>
  </si>
  <si>
    <t>ROTULA INFERIOR L</t>
  </si>
  <si>
    <t>TORNILLOS ESTABILIZADORES</t>
  </si>
  <si>
    <t>GOMAS DE BARRA ESTABILIZADORA</t>
  </si>
  <si>
    <t>REVICION DE BALATASDELANTERAS Y TRASERAS</t>
  </si>
  <si>
    <t>AJUSTE DE FRENO DE MANO</t>
  </si>
  <si>
    <t>1B78331D6A7F</t>
  </si>
  <si>
    <t>REPARACION DE CABLEADO ALTERNADOR</t>
  </si>
  <si>
    <t>CAMBIO DE ARNES ALTERNADOR</t>
  </si>
  <si>
    <t>BANDA PARA ALTERNADOR</t>
  </si>
  <si>
    <t>TERMINAL PARA BATERIA</t>
  </si>
  <si>
    <t>ALTERNADOR 0023500</t>
  </si>
  <si>
    <t>BANDA DENTADA 6375GS</t>
  </si>
  <si>
    <t>50821 LLANTAS 185/65R15 BFG ADVANTAGE</t>
  </si>
  <si>
    <t>MONTAJES (MANO DE OBRA)</t>
  </si>
  <si>
    <t>BALANCEOS POR COMPUTADORA</t>
  </si>
  <si>
    <t>ALINEACIÓN POR COMPUTADORA</t>
  </si>
  <si>
    <t>BUJE INTERIOR R</t>
  </si>
  <si>
    <t>BUJE FLOTANTE R</t>
  </si>
  <si>
    <t>BALANCEO NORMAL</t>
  </si>
  <si>
    <t>FLECHA LATERAL R</t>
  </si>
  <si>
    <t>4127C80CC8CF</t>
  </si>
  <si>
    <t>AJUSTE DE CALIPERS DELANTERA</t>
  </si>
  <si>
    <t>FE8300A57DB8</t>
  </si>
  <si>
    <t>ACEITE</t>
  </si>
  <si>
    <t>MANO DE OBRA POR AFINACION BASICA</t>
  </si>
  <si>
    <t>PLUMAS LIMPIADORAS</t>
  </si>
  <si>
    <t>ACEITE 15W-40 CASTROL GTX</t>
  </si>
  <si>
    <t>FILTRO PARA ACEITE GP-58 GONHER</t>
  </si>
  <si>
    <t>FILTRO DE GASOLINA GG-183</t>
  </si>
  <si>
    <t>FILTRO DE AIRE GA-412R GONHER</t>
  </si>
  <si>
    <t>DESENGRASANTE DE MOTOR A4600</t>
  </si>
  <si>
    <t>MANO DE OBRA POR AFINACION MENOR</t>
  </si>
  <si>
    <t>B691B9E1A8D7</t>
  </si>
  <si>
    <t>MANO DE OBRA POR AFINACION BÁSICA</t>
  </si>
  <si>
    <t>009573 E</t>
  </si>
  <si>
    <t>BARRA CENTRAL DE LA DIRECCION</t>
  </si>
  <si>
    <t>BRAZO AUXILIAR DE LA DIRECCION</t>
  </si>
  <si>
    <t>TERMINAL DE LA DIRECCION</t>
  </si>
  <si>
    <t>BUJE SOPORTE DE BARRA ESTABILIZADORA</t>
  </si>
  <si>
    <t>TORNILLO ESTABILIZADOR</t>
  </si>
  <si>
    <t>BUJE DE HORQUILLA</t>
  </si>
  <si>
    <t>MANO DE OBRA POR MANTENIMIENTO</t>
  </si>
  <si>
    <t>009572 E</t>
  </si>
  <si>
    <t xml:space="preserve">BARRA CENTRAL DE LA DIRECCION </t>
  </si>
  <si>
    <t>BUJE HORQUILLA</t>
  </si>
  <si>
    <t>MANO DE OBRA DE MANTENIMIENTO</t>
  </si>
  <si>
    <t>14708 LLANTAS 185-60-R15 BF GOODRICH</t>
  </si>
  <si>
    <t>ALINEACION POR COMPUTADORA</t>
  </si>
  <si>
    <t>MANO DE OBRA (MONTAJES)</t>
  </si>
  <si>
    <t>51D13E31F48C</t>
  </si>
  <si>
    <t>Acumulador (bateria)</t>
  </si>
  <si>
    <t>Reten de cigüeñal</t>
  </si>
  <si>
    <t>Mano de obra por reten de cigüeñal</t>
  </si>
  <si>
    <t>Mano de obra por problema eléctrico</t>
  </si>
  <si>
    <t>IMPUESTOS RETENIDOS</t>
  </si>
  <si>
    <t>ISR</t>
  </si>
  <si>
    <t>Juego de cables de bujías</t>
  </si>
  <si>
    <t>Filtros de aire</t>
  </si>
  <si>
    <t>Filtro de combustible</t>
  </si>
  <si>
    <t>Garrafa de aceite</t>
  </si>
  <si>
    <t>Garrafa de anticongelante</t>
  </si>
  <si>
    <t>Líquido de lavado de motor</t>
  </si>
  <si>
    <t>Bujías</t>
  </si>
  <si>
    <t>Banda de alternador</t>
  </si>
  <si>
    <t>Banda de licuadora</t>
  </si>
  <si>
    <t>Lavado de motor</t>
  </si>
  <si>
    <t>Juego de balatas delanteras</t>
  </si>
  <si>
    <t>Juego de balatas traseras</t>
  </si>
  <si>
    <t>Mano de obra de servicio de motor</t>
  </si>
  <si>
    <t>Mano de obra servicio de frenos</t>
  </si>
  <si>
    <t>B5935CFDA42C</t>
  </si>
  <si>
    <t>Juego de bujías</t>
  </si>
  <si>
    <t>filtro de combustible</t>
  </si>
  <si>
    <t>garrafas de anticongelante</t>
  </si>
  <si>
    <t>líquido de lavado de motor interno</t>
  </si>
  <si>
    <t>lavado de motor</t>
  </si>
  <si>
    <t>juego de balatas delanteras</t>
  </si>
  <si>
    <t>juego de balatas traseras</t>
  </si>
  <si>
    <t>acumulador bateria</t>
  </si>
  <si>
    <t>garrafa de aceite</t>
  </si>
  <si>
    <t>mano de obra de servicio completo de motor</t>
  </si>
  <si>
    <t>mano de obra por servicio de frenos</t>
  </si>
  <si>
    <t>ACC4A76342ED</t>
  </si>
  <si>
    <t>5A82C7A6B5D5</t>
  </si>
  <si>
    <t>RECTIFICADO DELANTERO</t>
  </si>
  <si>
    <t>SERVICIO A CALIPERS</t>
  </si>
  <si>
    <t>REVISION Y LIMPIEZA Y AJUSTE DE BALATAS TRASERAS</t>
  </si>
  <si>
    <t>BATERIA PARA CONTROL</t>
  </si>
  <si>
    <t>FOCO PARA CALAVERA TRASERA L</t>
  </si>
  <si>
    <t>Pluma Limpiadora KPB-20-C</t>
  </si>
  <si>
    <t>Pluma Limpiadora KPB 14</t>
  </si>
  <si>
    <t>Mano de obra por revisión de frenos y limpieza</t>
  </si>
  <si>
    <t>-</t>
  </si>
  <si>
    <t>3A7368354AE4</t>
  </si>
  <si>
    <t>amortiguadores traseros</t>
  </si>
  <si>
    <t>amortiguadores delanteros</t>
  </si>
  <si>
    <t>baleros de la rueda delantera</t>
  </si>
  <si>
    <t>crucetas de cerdan</t>
  </si>
  <si>
    <t>mano de obra cambio de amortiguadores</t>
  </si>
  <si>
    <t>7BC887F775C1</t>
  </si>
  <si>
    <t>caja de velocidades</t>
  </si>
  <si>
    <t>cilindro esclavo</t>
  </si>
  <si>
    <t>aceite para motor</t>
  </si>
  <si>
    <t>mano de obra por reparación/cambio de caja</t>
  </si>
  <si>
    <t>de velocidades</t>
  </si>
  <si>
    <t>584F94ED658C</t>
  </si>
  <si>
    <t>20W-50 SAE CASTROL</t>
  </si>
  <si>
    <t>BUJIAS</t>
  </si>
  <si>
    <t>MANO DE OBRA POR AFINACIÓN</t>
  </si>
  <si>
    <t>Discos rectificados.</t>
  </si>
  <si>
    <t>Ajuste de balatas traseras</t>
  </si>
  <si>
    <t>escaneo del vehículo</t>
  </si>
  <si>
    <t>Mano de obra por servicio</t>
  </si>
  <si>
    <t>A0C18B4B7945</t>
  </si>
  <si>
    <t>A5</t>
  </si>
  <si>
    <t>REPARACION PUENTE CENTRAL</t>
  </si>
  <si>
    <t xml:space="preserve">Mano de obra </t>
  </si>
  <si>
    <t>Balanceos por computadora</t>
  </si>
  <si>
    <t>Alineación por computadora</t>
  </si>
  <si>
    <t>Mano de obra por serivicio</t>
  </si>
  <si>
    <t>Plumas Gonher GNHS-21</t>
  </si>
  <si>
    <t xml:space="preserve">B - 127 </t>
  </si>
  <si>
    <t>Aceite Leader F-1 Sintético 5w30 5 Lts</t>
  </si>
  <si>
    <t>Carbuklin Wurth</t>
  </si>
  <si>
    <t>Filtro de Aceite GP-149 Nissan</t>
  </si>
  <si>
    <t>Filtro de aire GA-306 Vers</t>
  </si>
  <si>
    <t>Repuesto Bomba de Gasolina 318-E KEN</t>
  </si>
  <si>
    <t xml:space="preserve">Mano de obra por servicio </t>
  </si>
  <si>
    <t>D253E6797690</t>
  </si>
  <si>
    <t>Aceite 20w50</t>
  </si>
  <si>
    <t>Carbuklin</t>
  </si>
  <si>
    <t>Liquido de boya</t>
  </si>
  <si>
    <t>Banda de accesorios</t>
  </si>
  <si>
    <t>Escaneo</t>
  </si>
  <si>
    <t>Mano de obra del servicio</t>
  </si>
  <si>
    <t>785CB61DC36F</t>
  </si>
  <si>
    <t>72E7976E645</t>
  </si>
  <si>
    <t>Repuesto Bomba de gasolina 318-E KEN</t>
  </si>
  <si>
    <t>211676D766BA</t>
  </si>
  <si>
    <t>N/A</t>
  </si>
  <si>
    <t>INYECTOR</t>
  </si>
  <si>
    <t>TERNOSTATO</t>
  </si>
  <si>
    <t>BOMBA DE EMBRAGUE</t>
  </si>
  <si>
    <t>SERVICIO DE MOTOR DE ACEITES</t>
  </si>
  <si>
    <t>PROGRAMACION DE MODULO</t>
  </si>
  <si>
    <t>BANDA DE DISTRIIBUCION</t>
  </si>
  <si>
    <t>MANO DE OBRA POR SERIVICIO</t>
  </si>
  <si>
    <t>LIMPIADOR DE INYECTORES PARA BOYA WURHT</t>
  </si>
  <si>
    <t>SENSOR OXOGENO # 2 226A01KY0A VERSA</t>
  </si>
  <si>
    <t>B-129</t>
  </si>
  <si>
    <t>BITÁCORA DE MANTENIMIENTO DE VEHÍCULOS Y MAQUINARIA</t>
  </si>
  <si>
    <t>FECHA 
MANTENIMIENTO</t>
  </si>
  <si>
    <t>KM</t>
  </si>
  <si>
    <t>F139BF167141</t>
  </si>
  <si>
    <t xml:space="preserve">Sensor de oxígeno </t>
  </si>
  <si>
    <t>mano de obra</t>
  </si>
  <si>
    <t>iISR</t>
  </si>
  <si>
    <t>REMTO012-A</t>
  </si>
  <si>
    <t>LLANTAS 185-65-R15 BF GOODRICH</t>
  </si>
  <si>
    <t>REMTO012 - A</t>
  </si>
  <si>
    <t>8A2DABE0FA48</t>
  </si>
  <si>
    <t>FOCOS H4 HELLA</t>
  </si>
  <si>
    <t>MANO DE OBRA POR CHECAR LUZ Y CAMBIO DE FOCOS</t>
  </si>
  <si>
    <t>Rectoría</t>
  </si>
  <si>
    <t>LLANTAS 185-65-R15 ADVANTAGE BFG MSPN
94341</t>
  </si>
  <si>
    <t>DISCOS</t>
  </si>
  <si>
    <t>BALATAS D1592</t>
  </si>
  <si>
    <t>FILTRO PARA ACEITE GP-91 GONHER</t>
  </si>
  <si>
    <t>FILTRO DE AIRE GA-306 GONHER</t>
  </si>
  <si>
    <t>BUJIAS REA8MX CHAMPION</t>
  </si>
  <si>
    <t>BOBINA PO-1133 PRO ONE</t>
  </si>
  <si>
    <t>ACEITE 10W-30 CASTROL</t>
  </si>
  <si>
    <t>MANO DE OBRA AFINACION</t>
  </si>
  <si>
    <t>MANO DE OBRA FRENOS</t>
  </si>
  <si>
    <t>ACUMULADOR XT-24-420</t>
  </si>
  <si>
    <t xml:space="preserve">CAMIONETA PEUGEOT MANAGER FURGON </t>
  </si>
  <si>
    <t>VF3YDDMF9C2018783</t>
  </si>
  <si>
    <t>HK6004F</t>
  </si>
  <si>
    <t>PLUMAS KPB21</t>
  </si>
  <si>
    <t>Encargado del Depto. De
 Mantenimiento</t>
  </si>
  <si>
    <t>Encargado de la Dirección de Administración y 
Finanzas</t>
  </si>
  <si>
    <t>ACEITE 20W-50 MOBIL</t>
  </si>
  <si>
    <t>LAVADO DE INYECTORES</t>
  </si>
  <si>
    <t>LIMPIADOR DE CARBURADOR</t>
  </si>
  <si>
    <t>BUJIAS LFR5AGP</t>
  </si>
  <si>
    <t>LLANTAS 235-75-R15 MIRAGE</t>
  </si>
  <si>
    <t>ESCANEO DE CARRO</t>
  </si>
  <si>
    <t>JUEGO DE EMPAQUE PS-31310</t>
  </si>
  <si>
    <t>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</si>
</sst>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$-80A]* #,##0.00_-;\-[$$-80A]* #,##0.00_-;_-[$$-80A]* &quot;-&quot;??_-;_-@_-"/>
  </numFmts>
  <fonts count="2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b/>
      <u/>
      <sz val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1"/>
      <name val="Montserrat"/>
      <family val="3"/>
    </font>
    <font>
      <sz val="10"/>
      <name val="Montserrat"/>
      <family val="3"/>
    </font>
    <font>
      <b/>
      <sz val="10"/>
      <name val="Montserrat"/>
      <family val="3"/>
    </font>
    <font>
      <b/>
      <sz val="10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name val="Montserrat"/>
      <family val="3"/>
    </font>
    <font>
      <b/>
      <u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Montserrat"/>
      <family val="3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19" fillId="0" borderId="0"/>
    <xf numFmtId="0" fontId="6" fillId="0" borderId="0"/>
    <xf numFmtId="0" fontId="19" fillId="0" borderId="0"/>
    <xf numFmtId="0" fontId="6" fillId="0" borderId="0"/>
    <xf numFmtId="43" fontId="8" fillId="2" borderId="0" applyFill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47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" xfId="0" applyFont="1" applyBorder="1"/>
    <xf numFmtId="0" fontId="1" fillId="0" borderId="10" xfId="0" applyFont="1" applyBorder="1"/>
    <xf numFmtId="0" fontId="1" fillId="0" borderId="1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3" fillId="3" borderId="18" xfId="0" applyFont="1" applyFill="1" applyBorder="1" applyAlignment="1">
      <alignment horizontal="center" vertical="center"/>
    </xf>
    <xf numFmtId="0" fontId="1" fillId="3" borderId="5" xfId="0" applyFont="1" applyFill="1" applyBorder="1"/>
    <xf numFmtId="0" fontId="1" fillId="3" borderId="6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19" xfId="0" applyFont="1" applyFill="1" applyBorder="1"/>
    <xf numFmtId="0" fontId="1" fillId="3" borderId="20" xfId="0" applyFont="1" applyFill="1" applyBorder="1"/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Alignment="1"/>
    <xf numFmtId="15" fontId="1" fillId="0" borderId="21" xfId="0" applyNumberFormat="1" applyFont="1" applyBorder="1"/>
    <xf numFmtId="164" fontId="1" fillId="0" borderId="8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3" borderId="24" xfId="0" applyNumberFormat="1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20" fillId="0" borderId="3" xfId="0" applyFont="1" applyBorder="1"/>
    <xf numFmtId="15" fontId="1" fillId="0" borderId="2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8" xfId="0" quotePrefix="1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15" fontId="1" fillId="0" borderId="29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164" fontId="1" fillId="0" borderId="35" xfId="0" applyNumberFormat="1" applyFont="1" applyBorder="1" applyAlignment="1">
      <alignment horizontal="center"/>
    </xf>
    <xf numFmtId="0" fontId="2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0" fillId="0" borderId="0" xfId="0" applyFont="1" applyFill="1"/>
    <xf numFmtId="0" fontId="12" fillId="0" borderId="1" xfId="0" applyFont="1" applyFill="1" applyBorder="1"/>
    <xf numFmtId="0" fontId="12" fillId="0" borderId="2" xfId="0" applyFont="1" applyFill="1" applyBorder="1" applyAlignment="1"/>
    <xf numFmtId="0" fontId="12" fillId="0" borderId="3" xfId="0" applyFont="1" applyFill="1" applyBorder="1" applyAlignment="1"/>
    <xf numFmtId="0" fontId="21" fillId="0" borderId="3" xfId="0" applyFont="1" applyFill="1" applyBorder="1"/>
    <xf numFmtId="0" fontId="12" fillId="0" borderId="4" xfId="0" applyFont="1" applyFill="1" applyBorder="1" applyAlignment="1"/>
    <xf numFmtId="0" fontId="12" fillId="0" borderId="0" xfId="0" applyFont="1" applyFill="1"/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/>
    </xf>
    <xf numFmtId="0" fontId="11" fillId="0" borderId="0" xfId="0" applyFont="1" applyFill="1"/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5" fontId="11" fillId="0" borderId="21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11" fillId="0" borderId="22" xfId="0" applyNumberFormat="1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" xfId="0" applyFont="1" applyFill="1" applyBorder="1"/>
    <xf numFmtId="0" fontId="11" fillId="0" borderId="10" xfId="0" applyFont="1" applyFill="1" applyBorder="1"/>
    <xf numFmtId="0" fontId="11" fillId="0" borderId="1" xfId="0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0" fontId="11" fillId="0" borderId="11" xfId="0" applyFont="1" applyFill="1" applyBorder="1"/>
    <xf numFmtId="0" fontId="11" fillId="0" borderId="12" xfId="0" applyFont="1" applyFill="1" applyBorder="1"/>
    <xf numFmtId="0" fontId="11" fillId="0" borderId="5" xfId="0" applyFont="1" applyFill="1" applyBorder="1" applyAlignment="1">
      <alignment horizontal="center"/>
    </xf>
    <xf numFmtId="164" fontId="11" fillId="0" borderId="5" xfId="0" applyNumberFormat="1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/>
    </xf>
    <xf numFmtId="0" fontId="11" fillId="0" borderId="19" xfId="0" applyFont="1" applyFill="1" applyBorder="1"/>
    <xf numFmtId="0" fontId="11" fillId="0" borderId="20" xfId="0" applyFont="1" applyFill="1" applyBorder="1"/>
    <xf numFmtId="0" fontId="12" fillId="0" borderId="18" xfId="0" applyFont="1" applyFill="1" applyBorder="1" applyAlignment="1">
      <alignment horizontal="center" vertical="center"/>
    </xf>
    <xf numFmtId="0" fontId="11" fillId="0" borderId="5" xfId="0" applyFont="1" applyFill="1" applyBorder="1"/>
    <xf numFmtId="0" fontId="11" fillId="0" borderId="6" xfId="0" applyFont="1" applyFill="1" applyBorder="1"/>
    <xf numFmtId="164" fontId="11" fillId="0" borderId="24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/>
    <xf numFmtId="0" fontId="11" fillId="0" borderId="0" xfId="0" applyFont="1" applyFill="1" applyAlignment="1"/>
    <xf numFmtId="0" fontId="11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/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164" fontId="1" fillId="0" borderId="38" xfId="0" applyNumberFormat="1" applyFont="1" applyBorder="1" applyAlignment="1">
      <alignment horizontal="center"/>
    </xf>
    <xf numFmtId="0" fontId="13" fillId="4" borderId="5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14" fontId="1" fillId="0" borderId="39" xfId="0" applyNumberFormat="1" applyFont="1" applyBorder="1" applyAlignment="1"/>
    <xf numFmtId="164" fontId="1" fillId="0" borderId="40" xfId="0" applyNumberFormat="1" applyFont="1" applyBorder="1" applyAlignment="1">
      <alignment vertical="center"/>
    </xf>
    <xf numFmtId="164" fontId="1" fillId="0" borderId="25" xfId="0" applyNumberFormat="1" applyFont="1" applyBorder="1" applyAlignment="1"/>
    <xf numFmtId="164" fontId="1" fillId="0" borderId="28" xfId="0" applyNumberFormat="1" applyFont="1" applyBorder="1" applyAlignment="1"/>
    <xf numFmtId="0" fontId="1" fillId="0" borderId="25" xfId="0" applyFont="1" applyBorder="1" applyAlignment="1"/>
    <xf numFmtId="0" fontId="1" fillId="0" borderId="28" xfId="0" applyFont="1" applyBorder="1" applyAlignment="1"/>
    <xf numFmtId="0" fontId="11" fillId="0" borderId="41" xfId="0" applyFont="1" applyFill="1" applyBorder="1"/>
    <xf numFmtId="0" fontId="11" fillId="0" borderId="42" xfId="0" applyFont="1" applyFill="1" applyBorder="1"/>
    <xf numFmtId="0" fontId="11" fillId="0" borderId="25" xfId="0" applyFont="1" applyFill="1" applyBorder="1" applyAlignment="1">
      <alignment horizontal="center" vertical="center"/>
    </xf>
    <xf numFmtId="164" fontId="11" fillId="0" borderId="25" xfId="0" applyNumberFormat="1" applyFont="1" applyFill="1" applyBorder="1" applyAlignment="1">
      <alignment horizontal="center" vertical="center"/>
    </xf>
    <xf numFmtId="164" fontId="11" fillId="0" borderId="22" xfId="0" applyNumberFormat="1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1" fillId="0" borderId="0" xfId="0" quotePrefix="1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0" fillId="0" borderId="0" xfId="0" applyNumberFormat="1"/>
    <xf numFmtId="0" fontId="1" fillId="0" borderId="15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164" fontId="1" fillId="0" borderId="25" xfId="0" quotePrefix="1" applyNumberFormat="1" applyFont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41" xfId="0" applyFont="1" applyBorder="1" applyAlignment="1"/>
    <xf numFmtId="0" fontId="4" fillId="0" borderId="42" xfId="0" applyFont="1" applyBorder="1" applyAlignment="1"/>
    <xf numFmtId="0" fontId="4" fillId="0" borderId="43" xfId="0" applyFont="1" applyBorder="1" applyAlignment="1"/>
    <xf numFmtId="0" fontId="4" fillId="0" borderId="44" xfId="0" applyFont="1" applyBorder="1" applyAlignment="1"/>
    <xf numFmtId="164" fontId="1" fillId="0" borderId="38" xfId="0" applyNumberFormat="1" applyFont="1" applyBorder="1" applyAlignment="1"/>
    <xf numFmtId="164" fontId="1" fillId="0" borderId="40" xfId="0" applyNumberFormat="1" applyFont="1" applyBorder="1" applyAlignment="1"/>
    <xf numFmtId="164" fontId="1" fillId="0" borderId="45" xfId="0" applyNumberFormat="1" applyFont="1" applyBorder="1" applyAlignment="1"/>
    <xf numFmtId="0" fontId="4" fillId="0" borderId="26" xfId="0" applyFont="1" applyBorder="1" applyAlignment="1"/>
    <xf numFmtId="0" fontId="4" fillId="0" borderId="27" xfId="0" applyFont="1" applyBorder="1" applyAlignment="1"/>
    <xf numFmtId="0" fontId="1" fillId="0" borderId="14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1" fontId="1" fillId="0" borderId="8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left"/>
    </xf>
    <xf numFmtId="0" fontId="4" fillId="0" borderId="37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8" xfId="0" applyFont="1" applyBorder="1" applyAlignment="1">
      <alignment vertical="top"/>
    </xf>
    <xf numFmtId="0" fontId="1" fillId="0" borderId="56" xfId="0" applyFont="1" applyBorder="1" applyAlignment="1">
      <alignment vertical="top"/>
    </xf>
    <xf numFmtId="0" fontId="1" fillId="0" borderId="57" xfId="0" applyFont="1" applyBorder="1" applyAlignment="1">
      <alignment vertical="top"/>
    </xf>
    <xf numFmtId="0" fontId="4" fillId="0" borderId="5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1" fillId="0" borderId="11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3" fillId="0" borderId="19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1" fillId="0" borderId="58" xfId="0" applyFont="1" applyBorder="1" applyAlignment="1">
      <alignment horizontal="left" wrapText="1"/>
    </xf>
    <xf numFmtId="0" fontId="1" fillId="0" borderId="56" xfId="0" applyFont="1" applyBorder="1" applyAlignment="1">
      <alignment horizontal="left" wrapText="1"/>
    </xf>
    <xf numFmtId="0" fontId="1" fillId="0" borderId="57" xfId="0" applyFont="1" applyBorder="1" applyAlignment="1">
      <alignment horizontal="left" wrapText="1"/>
    </xf>
    <xf numFmtId="0" fontId="3" fillId="4" borderId="39" xfId="0" applyFont="1" applyFill="1" applyBorder="1" applyAlignment="1">
      <alignment horizontal="center" vertical="center"/>
    </xf>
    <xf numFmtId="0" fontId="3" fillId="4" borderId="62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left"/>
    </xf>
    <xf numFmtId="0" fontId="3" fillId="4" borderId="47" xfId="0" applyFont="1" applyFill="1" applyBorder="1" applyAlignment="1">
      <alignment horizontal="left"/>
    </xf>
    <xf numFmtId="0" fontId="3" fillId="4" borderId="48" xfId="0" applyFont="1" applyFill="1" applyBorder="1" applyAlignment="1">
      <alignment horizontal="left"/>
    </xf>
    <xf numFmtId="0" fontId="1" fillId="0" borderId="4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1" fillId="0" borderId="58" xfId="0" applyFont="1" applyBorder="1" applyAlignment="1"/>
    <xf numFmtId="0" fontId="1" fillId="0" borderId="56" xfId="0" applyFont="1" applyBorder="1" applyAlignment="1"/>
    <xf numFmtId="0" fontId="1" fillId="0" borderId="57" xfId="0" applyFont="1" applyBorder="1" applyAlignment="1"/>
    <xf numFmtId="0" fontId="1" fillId="0" borderId="54" xfId="0" applyFont="1" applyBorder="1" applyAlignment="1">
      <alignment horizontal="left" wrapText="1"/>
    </xf>
    <xf numFmtId="0" fontId="1" fillId="0" borderId="60" xfId="0" applyFont="1" applyBorder="1" applyAlignment="1">
      <alignment horizontal="left" wrapText="1"/>
    </xf>
    <xf numFmtId="0" fontId="1" fillId="0" borderId="61" xfId="0" applyFont="1" applyBorder="1" applyAlignment="1">
      <alignment horizontal="left" wrapText="1"/>
    </xf>
    <xf numFmtId="0" fontId="18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52" xfId="0" applyFont="1" applyBorder="1" applyAlignment="1">
      <alignment horizontal="left"/>
    </xf>
    <xf numFmtId="0" fontId="3" fillId="0" borderId="53" xfId="0" applyFont="1" applyBorder="1" applyAlignment="1">
      <alignment horizontal="left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1" xfId="0" applyFont="1" applyBorder="1" applyAlignment="1">
      <alignment horizontal="left"/>
    </xf>
    <xf numFmtId="0" fontId="4" fillId="0" borderId="42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41" xfId="0" applyFont="1" applyBorder="1" applyAlignment="1">
      <alignment horizontal="left" wrapText="1"/>
    </xf>
    <xf numFmtId="0" fontId="1" fillId="0" borderId="49" xfId="0" applyFont="1" applyBorder="1" applyAlignment="1">
      <alignment horizontal="left" wrapText="1"/>
    </xf>
    <xf numFmtId="0" fontId="1" fillId="0" borderId="63" xfId="0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52" xfId="0" applyFont="1" applyBorder="1" applyAlignment="1">
      <alignment horizontal="left" wrapText="1"/>
    </xf>
    <xf numFmtId="0" fontId="1" fillId="0" borderId="53" xfId="0" applyFont="1" applyBorder="1" applyAlignment="1">
      <alignment horizontal="left" wrapText="1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8" xfId="0" applyFont="1" applyBorder="1" applyAlignment="1">
      <alignment horizontal="center" vertical="top"/>
    </xf>
    <xf numFmtId="0" fontId="1" fillId="0" borderId="56" xfId="0" applyFont="1" applyBorder="1" applyAlignment="1">
      <alignment horizontal="center" vertical="top"/>
    </xf>
    <xf numFmtId="0" fontId="1" fillId="0" borderId="57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0" borderId="53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3" fillId="4" borderId="39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4" borderId="19" xfId="0" applyFont="1" applyFill="1" applyBorder="1" applyAlignment="1">
      <alignment horizontal="left" wrapText="1"/>
    </xf>
    <xf numFmtId="0" fontId="13" fillId="4" borderId="47" xfId="0" applyFont="1" applyFill="1" applyBorder="1" applyAlignment="1">
      <alignment horizontal="left" wrapText="1"/>
    </xf>
    <xf numFmtId="0" fontId="13" fillId="4" borderId="48" xfId="0" applyFont="1" applyFill="1" applyBorder="1" applyAlignment="1">
      <alignment horizontal="left" wrapText="1"/>
    </xf>
    <xf numFmtId="0" fontId="13" fillId="4" borderId="46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15" fillId="0" borderId="58" xfId="0" applyFont="1" applyBorder="1" applyAlignment="1">
      <alignment vertical="top"/>
    </xf>
    <xf numFmtId="0" fontId="15" fillId="0" borderId="56" xfId="0" applyFont="1" applyBorder="1" applyAlignment="1">
      <alignment vertical="top"/>
    </xf>
    <xf numFmtId="0" fontId="15" fillId="0" borderId="57" xfId="0" applyFont="1" applyBorder="1" applyAlignment="1">
      <alignment vertical="top"/>
    </xf>
    <xf numFmtId="0" fontId="15" fillId="0" borderId="11" xfId="0" applyFont="1" applyBorder="1" applyAlignment="1"/>
    <xf numFmtId="0" fontId="15" fillId="0" borderId="3" xfId="0" applyFont="1" applyBorder="1" applyAlignment="1"/>
    <xf numFmtId="0" fontId="15" fillId="0" borderId="4" xfId="0" applyFont="1" applyBorder="1" applyAlignment="1"/>
    <xf numFmtId="0" fontId="4" fillId="0" borderId="1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3" fillId="5" borderId="39" xfId="0" applyFont="1" applyFill="1" applyBorder="1" applyAlignment="1">
      <alignment horizontal="center" vertical="center"/>
    </xf>
    <xf numFmtId="0" fontId="3" fillId="5" borderId="62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wrapText="1"/>
    </xf>
    <xf numFmtId="0" fontId="1" fillId="0" borderId="54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61" xfId="0" applyFont="1" applyBorder="1" applyAlignment="1">
      <alignment horizontal="left"/>
    </xf>
    <xf numFmtId="0" fontId="1" fillId="0" borderId="58" xfId="0" applyFont="1" applyBorder="1" applyAlignment="1">
      <alignment horizontal="left"/>
    </xf>
    <xf numFmtId="0" fontId="1" fillId="0" borderId="56" xfId="0" applyFont="1" applyBorder="1" applyAlignment="1">
      <alignment horizontal="left"/>
    </xf>
    <xf numFmtId="0" fontId="1" fillId="0" borderId="57" xfId="0" applyFont="1" applyBorder="1" applyAlignment="1">
      <alignment horizontal="left"/>
    </xf>
    <xf numFmtId="0" fontId="1" fillId="0" borderId="36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3" fillId="5" borderId="19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3" fillId="5" borderId="4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8" xfId="0" applyFont="1" applyBorder="1" applyAlignment="1">
      <alignment horizontal="left" vertical="top"/>
    </xf>
    <xf numFmtId="0" fontId="1" fillId="0" borderId="56" xfId="0" applyFont="1" applyBorder="1" applyAlignment="1">
      <alignment horizontal="left" vertical="top"/>
    </xf>
    <xf numFmtId="0" fontId="1" fillId="0" borderId="57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top"/>
    </xf>
    <xf numFmtId="0" fontId="1" fillId="0" borderId="50" xfId="0" applyFont="1" applyBorder="1" applyAlignment="1">
      <alignment horizontal="left" vertical="top"/>
    </xf>
    <xf numFmtId="0" fontId="1" fillId="0" borderId="51" xfId="0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164" fontId="1" fillId="0" borderId="46" xfId="0" applyNumberFormat="1" applyFont="1" applyBorder="1" applyAlignment="1">
      <alignment horizontal="center"/>
    </xf>
    <xf numFmtId="164" fontId="1" fillId="0" borderId="28" xfId="0" applyNumberFormat="1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1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63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164" fontId="1" fillId="0" borderId="38" xfId="0" applyNumberFormat="1" applyFont="1" applyBorder="1" applyAlignment="1">
      <alignment horizontal="center"/>
    </xf>
    <xf numFmtId="164" fontId="1" fillId="0" borderId="40" xfId="0" applyNumberFormat="1" applyFont="1" applyBorder="1" applyAlignment="1">
      <alignment horizontal="center"/>
    </xf>
    <xf numFmtId="0" fontId="14" fillId="0" borderId="41" xfId="0" applyFont="1" applyBorder="1" applyAlignment="1">
      <alignment horizontal="left" wrapText="1"/>
    </xf>
    <xf numFmtId="0" fontId="14" fillId="0" borderId="49" xfId="0" applyFont="1" applyBorder="1" applyAlignment="1">
      <alignment horizontal="left" wrapText="1"/>
    </xf>
    <xf numFmtId="0" fontId="14" fillId="0" borderId="63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14" fillId="0" borderId="52" xfId="0" applyFont="1" applyBorder="1" applyAlignment="1">
      <alignment horizontal="left" wrapText="1"/>
    </xf>
    <xf numFmtId="0" fontId="14" fillId="0" borderId="53" xfId="0" applyFont="1" applyBorder="1" applyAlignment="1">
      <alignment horizontal="left" wrapText="1"/>
    </xf>
    <xf numFmtId="0" fontId="1" fillId="0" borderId="26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64" xfId="0" applyFont="1" applyBorder="1" applyAlignment="1">
      <alignment horizontal="left" vertical="top" wrapText="1"/>
    </xf>
    <xf numFmtId="0" fontId="0" fillId="0" borderId="19" xfId="0" applyBorder="1" applyAlignment="1">
      <alignment horizontal="left"/>
    </xf>
    <xf numFmtId="0" fontId="0" fillId="0" borderId="47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" fillId="0" borderId="36" xfId="0" applyFont="1" applyBorder="1" applyAlignment="1">
      <alignment horizontal="center" wrapText="1"/>
    </xf>
    <xf numFmtId="0" fontId="1" fillId="0" borderId="50" xfId="0" applyFont="1" applyBorder="1" applyAlignment="1">
      <alignment horizontal="center" wrapText="1"/>
    </xf>
    <xf numFmtId="0" fontId="1" fillId="0" borderId="51" xfId="0" applyFont="1" applyBorder="1" applyAlignment="1">
      <alignment horizontal="center" wrapText="1"/>
    </xf>
    <xf numFmtId="0" fontId="3" fillId="0" borderId="43" xfId="0" applyFont="1" applyBorder="1" applyAlignment="1">
      <alignment horizontal="left"/>
    </xf>
    <xf numFmtId="0" fontId="11" fillId="0" borderId="58" xfId="0" applyFont="1" applyFill="1" applyBorder="1" applyAlignment="1">
      <alignment horizontal="left" vertical="top"/>
    </xf>
    <xf numFmtId="0" fontId="11" fillId="0" borderId="56" xfId="0" applyFont="1" applyFill="1" applyBorder="1" applyAlignment="1">
      <alignment horizontal="left" vertical="top"/>
    </xf>
    <xf numFmtId="0" fontId="11" fillId="0" borderId="57" xfId="0" applyFont="1" applyFill="1" applyBorder="1" applyAlignment="1">
      <alignment horizontal="left" vertical="top"/>
    </xf>
    <xf numFmtId="0" fontId="11" fillId="0" borderId="58" xfId="0" applyFont="1" applyFill="1" applyBorder="1" applyAlignment="1">
      <alignment horizontal="left"/>
    </xf>
    <xf numFmtId="0" fontId="11" fillId="0" borderId="59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41" xfId="0" applyFont="1" applyFill="1" applyBorder="1" applyAlignment="1">
      <alignment horizontal="left" vertical="top" wrapText="1"/>
    </xf>
    <xf numFmtId="0" fontId="11" fillId="0" borderId="49" xfId="0" applyFont="1" applyFill="1" applyBorder="1" applyAlignment="1">
      <alignment horizontal="left" vertical="top" wrapText="1"/>
    </xf>
    <xf numFmtId="0" fontId="11" fillId="0" borderId="63" xfId="0" applyFont="1" applyFill="1" applyBorder="1" applyAlignment="1">
      <alignment horizontal="left" vertical="top" wrapText="1"/>
    </xf>
    <xf numFmtId="0" fontId="11" fillId="0" borderId="19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0" fontId="11" fillId="0" borderId="48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39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7" fillId="0" borderId="46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left"/>
    </xf>
    <xf numFmtId="0" fontId="12" fillId="0" borderId="47" xfId="0" applyFont="1" applyFill="1" applyBorder="1" applyAlignment="1">
      <alignment horizontal="left"/>
    </xf>
    <xf numFmtId="0" fontId="12" fillId="0" borderId="48" xfId="0" applyFont="1" applyFill="1" applyBorder="1" applyAlignment="1">
      <alignment horizontal="left"/>
    </xf>
    <xf numFmtId="14" fontId="12" fillId="0" borderId="2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1" fillId="0" borderId="49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56" xfId="0" applyFont="1" applyBorder="1" applyAlignment="1">
      <alignment vertical="top"/>
    </xf>
    <xf numFmtId="0" fontId="4" fillId="0" borderId="57" xfId="0" applyFont="1" applyBorder="1" applyAlignment="1">
      <alignment vertical="top"/>
    </xf>
    <xf numFmtId="0" fontId="16" fillId="4" borderId="46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" fillId="0" borderId="50" xfId="0" applyFont="1" applyBorder="1" applyAlignment="1">
      <alignment horizontal="left" wrapText="1"/>
    </xf>
    <xf numFmtId="0" fontId="1" fillId="0" borderId="51" xfId="0" applyFont="1" applyBorder="1" applyAlignment="1">
      <alignment horizontal="left" wrapText="1"/>
    </xf>
    <xf numFmtId="0" fontId="3" fillId="0" borderId="54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61" xfId="0" applyFont="1" applyBorder="1" applyAlignment="1">
      <alignment horizontal="left"/>
    </xf>
    <xf numFmtId="0" fontId="2" fillId="0" borderId="0" xfId="0" applyFont="1"/>
    <xf numFmtId="0" fontId="22" fillId="5" borderId="39" xfId="0" applyFont="1" applyFill="1" applyBorder="1" applyAlignment="1">
      <alignment horizontal="center" vertical="center" wrapText="1"/>
    </xf>
    <xf numFmtId="0" fontId="22" fillId="5" borderId="46" xfId="0" applyFont="1" applyFill="1" applyBorder="1" applyAlignment="1">
      <alignment horizontal="center" vertical="center"/>
    </xf>
    <xf numFmtId="0" fontId="22" fillId="5" borderId="38" xfId="0" applyFont="1" applyFill="1" applyBorder="1" applyAlignment="1">
      <alignment horizontal="center" vertical="center"/>
    </xf>
    <xf numFmtId="0" fontId="22" fillId="5" borderId="62" xfId="0" applyFont="1" applyFill="1" applyBorder="1" applyAlignment="1">
      <alignment horizontal="center" vertical="center" wrapText="1"/>
    </xf>
    <xf numFmtId="0" fontId="22" fillId="5" borderId="28" xfId="0" applyFont="1" applyFill="1" applyBorder="1" applyAlignment="1">
      <alignment horizontal="center" vertical="center"/>
    </xf>
    <xf numFmtId="0" fontId="22" fillId="5" borderId="40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/>
    </xf>
    <xf numFmtId="0" fontId="3" fillId="3" borderId="47" xfId="0" applyFont="1" applyFill="1" applyBorder="1" applyAlignment="1">
      <alignment horizontal="left"/>
    </xf>
    <xf numFmtId="0" fontId="3" fillId="3" borderId="48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1" fillId="0" borderId="58" xfId="0" applyFont="1" applyBorder="1" applyAlignment="1">
      <alignment horizontal="left" vertical="top" wrapText="1"/>
    </xf>
    <xf numFmtId="164" fontId="1" fillId="3" borderId="5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3" fillId="0" borderId="3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14" fontId="12" fillId="0" borderId="3" xfId="0" applyNumberFormat="1" applyFont="1" applyFill="1" applyBorder="1" applyAlignment="1">
      <alignment horizontal="center"/>
    </xf>
    <xf numFmtId="14" fontId="12" fillId="0" borderId="4" xfId="0" applyNumberFormat="1" applyFont="1" applyFill="1" applyBorder="1" applyAlignment="1">
      <alignment horizontal="center"/>
    </xf>
    <xf numFmtId="0" fontId="4" fillId="0" borderId="54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4" fillId="0" borderId="19" xfId="0" applyFont="1" applyBorder="1" applyAlignment="1">
      <alignment horizontal="left" wrapText="1"/>
    </xf>
    <xf numFmtId="0" fontId="14" fillId="0" borderId="47" xfId="0" applyFont="1" applyBorder="1" applyAlignment="1">
      <alignment horizontal="left" wrapText="1"/>
    </xf>
    <xf numFmtId="0" fontId="14" fillId="0" borderId="48" xfId="0" applyFont="1" applyBorder="1" applyAlignment="1">
      <alignment horizontal="left" wrapText="1"/>
    </xf>
    <xf numFmtId="0" fontId="1" fillId="0" borderId="3" xfId="0" applyFont="1" applyBorder="1"/>
    <xf numFmtId="0" fontId="1" fillId="0" borderId="4" xfId="0" applyFont="1" applyBorder="1"/>
    <xf numFmtId="14" fontId="3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4" xfId="0" applyFont="1" applyBorder="1" applyAlignment="1">
      <alignment horizontal="left"/>
    </xf>
  </cellXfs>
  <cellStyles count="22">
    <cellStyle name="Millares 2" xfId="1" xr:uid="{00000000-0005-0000-0000-000000000000}"/>
    <cellStyle name="Millares 2 2" xfId="2" xr:uid="{00000000-0005-0000-0000-000001000000}"/>
    <cellStyle name="Millares 2 3" xfId="3" xr:uid="{00000000-0005-0000-0000-000002000000}"/>
    <cellStyle name="Millares 3" xfId="4" xr:uid="{00000000-0005-0000-0000-000003000000}"/>
    <cellStyle name="Millares 3 2" xfId="5" xr:uid="{00000000-0005-0000-0000-000004000000}"/>
    <cellStyle name="Moneda 2" xfId="6" xr:uid="{00000000-0005-0000-0000-000005000000}"/>
    <cellStyle name="Moneda 2 2" xfId="7" xr:uid="{00000000-0005-0000-0000-000006000000}"/>
    <cellStyle name="Moneda 3" xfId="8" xr:uid="{00000000-0005-0000-0000-000007000000}"/>
    <cellStyle name="Moneda 4" xfId="9" xr:uid="{00000000-0005-0000-0000-000008000000}"/>
    <cellStyle name="Moneda 4 2" xfId="10" xr:uid="{00000000-0005-0000-0000-000009000000}"/>
    <cellStyle name="Normal" xfId="0" builtinId="0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3" xfId="14" xr:uid="{00000000-0005-0000-0000-00000E000000}"/>
    <cellStyle name="Normal 4" xfId="15" xr:uid="{00000000-0005-0000-0000-00000F000000}"/>
    <cellStyle name="pedro" xfId="16" xr:uid="{00000000-0005-0000-0000-000010000000}"/>
    <cellStyle name="Porcentaje 2" xfId="17" xr:uid="{00000000-0005-0000-0000-000011000000}"/>
    <cellStyle name="Porcentaje 2 2" xfId="18" xr:uid="{00000000-0005-0000-0000-000012000000}"/>
    <cellStyle name="Porcentual 2" xfId="19" xr:uid="{00000000-0005-0000-0000-000013000000}"/>
    <cellStyle name="Porcentual 2 2" xfId="20" xr:uid="{00000000-0005-0000-0000-000014000000}"/>
    <cellStyle name="Porcentual 3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258537</xdr:colOff>
      <xdr:row>2</xdr:row>
      <xdr:rowOff>19050</xdr:rowOff>
    </xdr:from>
    <xdr:to>
      <xdr:col>11</xdr:col>
      <xdr:colOff>352426</xdr:colOff>
      <xdr:row>3</xdr:row>
      <xdr:rowOff>54429</xdr:rowOff>
    </xdr:to>
    <xdr:sp macro="" textlink="">
      <xdr:nvSpPr>
        <xdr:cNvPr id="24" name="5 Rectángulo redondeado">
          <a:extLst>
            <a:ext uri="{FF2B5EF4-FFF2-40B4-BE49-F238E27FC236}">
              <a16:creationId xmlns:a16="http://schemas.microsoft.com/office/drawing/2014/main" id="{AE614BA8-6804-4B76-8480-1E7FF514DAA6}"/>
            </a:ext>
          </a:extLst>
        </xdr:cNvPr>
        <xdr:cNvSpPr/>
      </xdr:nvSpPr>
      <xdr:spPr>
        <a:xfrm>
          <a:off x="9007930" y="400050"/>
          <a:ext cx="651782" cy="23948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2</xdr:row>
      <xdr:rowOff>85725</xdr:rowOff>
    </xdr:from>
    <xdr:to>
      <xdr:col>3</xdr:col>
      <xdr:colOff>28575</xdr:colOff>
      <xdr:row>5</xdr:row>
      <xdr:rowOff>9525</xdr:rowOff>
    </xdr:to>
    <xdr:pic>
      <xdr:nvPicPr>
        <xdr:cNvPr id="130438" name="Picture 2">
          <a:extLst>
            <a:ext uri="{FF2B5EF4-FFF2-40B4-BE49-F238E27FC236}">
              <a16:creationId xmlns:a16="http://schemas.microsoft.com/office/drawing/2014/main" id="{50FBF2E0-C341-40D9-AEC0-703D7881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6725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190501</xdr:colOff>
      <xdr:row>34</xdr:row>
      <xdr:rowOff>19049</xdr:rowOff>
    </xdr:from>
    <xdr:to>
      <xdr:col>11</xdr:col>
      <xdr:colOff>352426</xdr:colOff>
      <xdr:row>35</xdr:row>
      <xdr:rowOff>163285</xdr:rowOff>
    </xdr:to>
    <xdr:sp macro="" textlink="">
      <xdr:nvSpPr>
        <xdr:cNvPr id="4" name="5 Rectángulo redondeado">
          <a:extLst>
            <a:ext uri="{FF2B5EF4-FFF2-40B4-BE49-F238E27FC236}">
              <a16:creationId xmlns:a16="http://schemas.microsoft.com/office/drawing/2014/main" id="{F03702B2-2501-4A27-9DF2-9C0E45444485}"/>
            </a:ext>
          </a:extLst>
        </xdr:cNvPr>
        <xdr:cNvSpPr/>
      </xdr:nvSpPr>
      <xdr:spPr>
        <a:xfrm>
          <a:off x="8844644" y="7747906"/>
          <a:ext cx="719818" cy="3483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34</xdr:row>
      <xdr:rowOff>85725</xdr:rowOff>
    </xdr:from>
    <xdr:to>
      <xdr:col>3</xdr:col>
      <xdr:colOff>28575</xdr:colOff>
      <xdr:row>37</xdr:row>
      <xdr:rowOff>9525</xdr:rowOff>
    </xdr:to>
    <xdr:pic>
      <xdr:nvPicPr>
        <xdr:cNvPr id="130440" name="Picture 2">
          <a:extLst>
            <a:ext uri="{FF2B5EF4-FFF2-40B4-BE49-F238E27FC236}">
              <a16:creationId xmlns:a16="http://schemas.microsoft.com/office/drawing/2014/main" id="{96E671DD-8B0B-464A-A42E-11E12F8D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62800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285751</xdr:colOff>
      <xdr:row>67</xdr:row>
      <xdr:rowOff>19050</xdr:rowOff>
    </xdr:from>
    <xdr:to>
      <xdr:col>11</xdr:col>
      <xdr:colOff>352426</xdr:colOff>
      <xdr:row>68</xdr:row>
      <xdr:rowOff>27214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22F33E15-E70E-4762-A13F-9F25C52D858F}"/>
            </a:ext>
          </a:extLst>
        </xdr:cNvPr>
        <xdr:cNvSpPr/>
      </xdr:nvSpPr>
      <xdr:spPr>
        <a:xfrm>
          <a:off x="8939894" y="14469836"/>
          <a:ext cx="624568" cy="21227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67</xdr:row>
      <xdr:rowOff>85725</xdr:rowOff>
    </xdr:from>
    <xdr:to>
      <xdr:col>3</xdr:col>
      <xdr:colOff>28575</xdr:colOff>
      <xdr:row>70</xdr:row>
      <xdr:rowOff>9525</xdr:rowOff>
    </xdr:to>
    <xdr:pic>
      <xdr:nvPicPr>
        <xdr:cNvPr id="130442" name="Picture 2">
          <a:extLst>
            <a:ext uri="{FF2B5EF4-FFF2-40B4-BE49-F238E27FC236}">
              <a16:creationId xmlns:a16="http://schemas.microsoft.com/office/drawing/2014/main" id="{610374F5-99E8-419F-93AA-B6E45A2C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973175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340179</xdr:colOff>
      <xdr:row>97</xdr:row>
      <xdr:rowOff>19050</xdr:rowOff>
    </xdr:from>
    <xdr:to>
      <xdr:col>11</xdr:col>
      <xdr:colOff>352426</xdr:colOff>
      <xdr:row>98</xdr:row>
      <xdr:rowOff>81643</xdr:rowOff>
    </xdr:to>
    <xdr:sp macro="" textlink="">
      <xdr:nvSpPr>
        <xdr:cNvPr id="8" name="5 Rectángulo redondeado">
          <a:extLst>
            <a:ext uri="{FF2B5EF4-FFF2-40B4-BE49-F238E27FC236}">
              <a16:creationId xmlns:a16="http://schemas.microsoft.com/office/drawing/2014/main" id="{52789920-3914-4C74-98EB-385F08AA6064}"/>
            </a:ext>
          </a:extLst>
        </xdr:cNvPr>
        <xdr:cNvSpPr/>
      </xdr:nvSpPr>
      <xdr:spPr>
        <a:xfrm>
          <a:off x="8994322" y="21572764"/>
          <a:ext cx="570140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97</xdr:row>
      <xdr:rowOff>85725</xdr:rowOff>
    </xdr:from>
    <xdr:to>
      <xdr:col>3</xdr:col>
      <xdr:colOff>28575</xdr:colOff>
      <xdr:row>100</xdr:row>
      <xdr:rowOff>9525</xdr:rowOff>
    </xdr:to>
    <xdr:pic>
      <xdr:nvPicPr>
        <xdr:cNvPr id="130444" name="Picture 2">
          <a:extLst>
            <a:ext uri="{FF2B5EF4-FFF2-40B4-BE49-F238E27FC236}">
              <a16:creationId xmlns:a16="http://schemas.microsoft.com/office/drawing/2014/main" id="{AF034F20-B8AC-40EA-BBFD-4D96CCC94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231100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340179</xdr:colOff>
      <xdr:row>129</xdr:row>
      <xdr:rowOff>19050</xdr:rowOff>
    </xdr:from>
    <xdr:to>
      <xdr:col>11</xdr:col>
      <xdr:colOff>352426</xdr:colOff>
      <xdr:row>130</xdr:row>
      <xdr:rowOff>81643</xdr:rowOff>
    </xdr:to>
    <xdr:sp macro="" textlink="">
      <xdr:nvSpPr>
        <xdr:cNvPr id="10" name="5 Rectángulo redondeado">
          <a:extLst>
            <a:ext uri="{FF2B5EF4-FFF2-40B4-BE49-F238E27FC236}">
              <a16:creationId xmlns:a16="http://schemas.microsoft.com/office/drawing/2014/main" id="{82D53A9C-18D1-41F8-BDD9-BE429BBAD684}"/>
            </a:ext>
          </a:extLst>
        </xdr:cNvPr>
        <xdr:cNvSpPr/>
      </xdr:nvSpPr>
      <xdr:spPr>
        <a:xfrm>
          <a:off x="8967108" y="21395871"/>
          <a:ext cx="570139" cy="26670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129</xdr:row>
      <xdr:rowOff>85725</xdr:rowOff>
    </xdr:from>
    <xdr:to>
      <xdr:col>3</xdr:col>
      <xdr:colOff>28575</xdr:colOff>
      <xdr:row>132</xdr:row>
      <xdr:rowOff>9525</xdr:rowOff>
    </xdr:to>
    <xdr:pic>
      <xdr:nvPicPr>
        <xdr:cNvPr id="130446" name="Picture 2">
          <a:extLst>
            <a:ext uri="{FF2B5EF4-FFF2-40B4-BE49-F238E27FC236}">
              <a16:creationId xmlns:a16="http://schemas.microsoft.com/office/drawing/2014/main" id="{E67D714F-89F3-4702-83E6-70015F54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850975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340179</xdr:colOff>
      <xdr:row>163</xdr:row>
      <xdr:rowOff>19050</xdr:rowOff>
    </xdr:from>
    <xdr:to>
      <xdr:col>11</xdr:col>
      <xdr:colOff>352426</xdr:colOff>
      <xdr:row>164</xdr:row>
      <xdr:rowOff>81643</xdr:rowOff>
    </xdr:to>
    <xdr:sp macro="" textlink="">
      <xdr:nvSpPr>
        <xdr:cNvPr id="12" name="5 Rectángulo redondeado">
          <a:extLst>
            <a:ext uri="{FF2B5EF4-FFF2-40B4-BE49-F238E27FC236}">
              <a16:creationId xmlns:a16="http://schemas.microsoft.com/office/drawing/2014/main" id="{796F019F-DDAB-432A-BDA6-E21D0FEE8832}"/>
            </a:ext>
          </a:extLst>
        </xdr:cNvPr>
        <xdr:cNvSpPr/>
      </xdr:nvSpPr>
      <xdr:spPr>
        <a:xfrm>
          <a:off x="8967108" y="27927300"/>
          <a:ext cx="570139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38100</xdr:colOff>
      <xdr:row>163</xdr:row>
      <xdr:rowOff>85725</xdr:rowOff>
    </xdr:from>
    <xdr:to>
      <xdr:col>3</xdr:col>
      <xdr:colOff>28575</xdr:colOff>
      <xdr:row>166</xdr:row>
      <xdr:rowOff>9525</xdr:rowOff>
    </xdr:to>
    <xdr:pic>
      <xdr:nvPicPr>
        <xdr:cNvPr id="130448" name="Picture 2">
          <a:extLst>
            <a:ext uri="{FF2B5EF4-FFF2-40B4-BE49-F238E27FC236}">
              <a16:creationId xmlns:a16="http://schemas.microsoft.com/office/drawing/2014/main" id="{5A78B038-8D64-4E2D-9994-55721301E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909000"/>
          <a:ext cx="26098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326573</xdr:colOff>
      <xdr:row>229</xdr:row>
      <xdr:rowOff>19050</xdr:rowOff>
    </xdr:from>
    <xdr:to>
      <xdr:col>11</xdr:col>
      <xdr:colOff>352426</xdr:colOff>
      <xdr:row>230</xdr:row>
      <xdr:rowOff>95250</xdr:rowOff>
    </xdr:to>
    <xdr:sp macro="" textlink="">
      <xdr:nvSpPr>
        <xdr:cNvPr id="16" name="5 Rectángulo redondeado">
          <a:extLst>
            <a:ext uri="{FF2B5EF4-FFF2-40B4-BE49-F238E27FC236}">
              <a16:creationId xmlns:a16="http://schemas.microsoft.com/office/drawing/2014/main" id="{48D2A7C1-8BAD-4BBA-89B2-D18540A07772}"/>
            </a:ext>
          </a:extLst>
        </xdr:cNvPr>
        <xdr:cNvSpPr/>
      </xdr:nvSpPr>
      <xdr:spPr>
        <a:xfrm>
          <a:off x="8939894" y="41452800"/>
          <a:ext cx="583746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229</xdr:row>
      <xdr:rowOff>19050</xdr:rowOff>
    </xdr:from>
    <xdr:to>
      <xdr:col>3</xdr:col>
      <xdr:colOff>0</xdr:colOff>
      <xdr:row>231</xdr:row>
      <xdr:rowOff>142875</xdr:rowOff>
    </xdr:to>
    <xdr:pic>
      <xdr:nvPicPr>
        <xdr:cNvPr id="130450" name="Picture 2">
          <a:extLst>
            <a:ext uri="{FF2B5EF4-FFF2-40B4-BE49-F238E27FC236}">
              <a16:creationId xmlns:a16="http://schemas.microsoft.com/office/drawing/2014/main" id="{10C9B9AC-926A-4169-8541-32BC7E570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003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367393</xdr:colOff>
      <xdr:row>258</xdr:row>
      <xdr:rowOff>19050</xdr:rowOff>
    </xdr:from>
    <xdr:to>
      <xdr:col>11</xdr:col>
      <xdr:colOff>352425</xdr:colOff>
      <xdr:row>259</xdr:row>
      <xdr:rowOff>81643</xdr:rowOff>
    </xdr:to>
    <xdr:sp macro="" textlink="">
      <xdr:nvSpPr>
        <xdr:cNvPr id="18" name="5 Rectángulo redondeado">
          <a:extLst>
            <a:ext uri="{FF2B5EF4-FFF2-40B4-BE49-F238E27FC236}">
              <a16:creationId xmlns:a16="http://schemas.microsoft.com/office/drawing/2014/main" id="{A3AD8959-131C-44C2-A878-273A769B774D}"/>
            </a:ext>
          </a:extLst>
        </xdr:cNvPr>
        <xdr:cNvSpPr/>
      </xdr:nvSpPr>
      <xdr:spPr>
        <a:xfrm>
          <a:off x="8980714" y="47997836"/>
          <a:ext cx="542925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258</xdr:row>
      <xdr:rowOff>19050</xdr:rowOff>
    </xdr:from>
    <xdr:to>
      <xdr:col>3</xdr:col>
      <xdr:colOff>0</xdr:colOff>
      <xdr:row>260</xdr:row>
      <xdr:rowOff>142875</xdr:rowOff>
    </xdr:to>
    <xdr:pic>
      <xdr:nvPicPr>
        <xdr:cNvPr id="130452" name="Picture 2">
          <a:extLst>
            <a:ext uri="{FF2B5EF4-FFF2-40B4-BE49-F238E27FC236}">
              <a16:creationId xmlns:a16="http://schemas.microsoft.com/office/drawing/2014/main" id="{301D2F3A-53D8-4519-8DEA-AE29859A4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5677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353787</xdr:colOff>
      <xdr:row>289</xdr:row>
      <xdr:rowOff>19050</xdr:rowOff>
    </xdr:from>
    <xdr:to>
      <xdr:col>11</xdr:col>
      <xdr:colOff>352426</xdr:colOff>
      <xdr:row>290</xdr:row>
      <xdr:rowOff>122464</xdr:rowOff>
    </xdr:to>
    <xdr:sp macro="" textlink="">
      <xdr:nvSpPr>
        <xdr:cNvPr id="20" name="5 Rectángulo redondeado">
          <a:extLst>
            <a:ext uri="{FF2B5EF4-FFF2-40B4-BE49-F238E27FC236}">
              <a16:creationId xmlns:a16="http://schemas.microsoft.com/office/drawing/2014/main" id="{685A97E0-26F6-4FD1-9218-F23C7EC7F9B2}"/>
            </a:ext>
          </a:extLst>
        </xdr:cNvPr>
        <xdr:cNvSpPr/>
      </xdr:nvSpPr>
      <xdr:spPr>
        <a:xfrm>
          <a:off x="8967108" y="54352371"/>
          <a:ext cx="556532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289</xdr:row>
      <xdr:rowOff>19050</xdr:rowOff>
    </xdr:from>
    <xdr:to>
      <xdr:col>3</xdr:col>
      <xdr:colOff>0</xdr:colOff>
      <xdr:row>291</xdr:row>
      <xdr:rowOff>142875</xdr:rowOff>
    </xdr:to>
    <xdr:pic>
      <xdr:nvPicPr>
        <xdr:cNvPr id="130454" name="Picture 2">
          <a:extLst>
            <a:ext uri="{FF2B5EF4-FFF2-40B4-BE49-F238E27FC236}">
              <a16:creationId xmlns:a16="http://schemas.microsoft.com/office/drawing/2014/main" id="{45910D39-CC92-407E-B976-594F6B427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161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312965</xdr:colOff>
      <xdr:row>325</xdr:row>
      <xdr:rowOff>19050</xdr:rowOff>
    </xdr:from>
    <xdr:to>
      <xdr:col>11</xdr:col>
      <xdr:colOff>352425</xdr:colOff>
      <xdr:row>326</xdr:row>
      <xdr:rowOff>81643</xdr:rowOff>
    </xdr:to>
    <xdr:sp macro="" textlink="">
      <xdr:nvSpPr>
        <xdr:cNvPr id="22" name="5 Rectángulo redondeado">
          <a:extLst>
            <a:ext uri="{FF2B5EF4-FFF2-40B4-BE49-F238E27FC236}">
              <a16:creationId xmlns:a16="http://schemas.microsoft.com/office/drawing/2014/main" id="{2006D288-D9C1-4903-AE9E-A09F23C7A9A8}"/>
            </a:ext>
          </a:extLst>
        </xdr:cNvPr>
        <xdr:cNvSpPr/>
      </xdr:nvSpPr>
      <xdr:spPr>
        <a:xfrm>
          <a:off x="8926286" y="61727443"/>
          <a:ext cx="597353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325</xdr:row>
      <xdr:rowOff>19050</xdr:rowOff>
    </xdr:from>
    <xdr:to>
      <xdr:col>3</xdr:col>
      <xdr:colOff>0</xdr:colOff>
      <xdr:row>327</xdr:row>
      <xdr:rowOff>142875</xdr:rowOff>
    </xdr:to>
    <xdr:pic>
      <xdr:nvPicPr>
        <xdr:cNvPr id="130456" name="Picture 2">
          <a:extLst>
            <a:ext uri="{FF2B5EF4-FFF2-40B4-BE49-F238E27FC236}">
              <a16:creationId xmlns:a16="http://schemas.microsoft.com/office/drawing/2014/main" id="{6525288C-1151-44A1-82B8-EB407FABC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123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353787</xdr:colOff>
      <xdr:row>356</xdr:row>
      <xdr:rowOff>19049</xdr:rowOff>
    </xdr:from>
    <xdr:to>
      <xdr:col>11</xdr:col>
      <xdr:colOff>352426</xdr:colOff>
      <xdr:row>357</xdr:row>
      <xdr:rowOff>149677</xdr:rowOff>
    </xdr:to>
    <xdr:sp macro="" textlink="">
      <xdr:nvSpPr>
        <xdr:cNvPr id="25" name="5 Rectángulo redondeado">
          <a:extLst>
            <a:ext uri="{FF2B5EF4-FFF2-40B4-BE49-F238E27FC236}">
              <a16:creationId xmlns:a16="http://schemas.microsoft.com/office/drawing/2014/main" id="{4C51468B-FFB7-4CEE-8389-3107DE5D873B}"/>
            </a:ext>
          </a:extLst>
        </xdr:cNvPr>
        <xdr:cNvSpPr/>
      </xdr:nvSpPr>
      <xdr:spPr>
        <a:xfrm>
          <a:off x="8967108" y="68081978"/>
          <a:ext cx="556532" cy="33473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356</xdr:row>
      <xdr:rowOff>19050</xdr:rowOff>
    </xdr:from>
    <xdr:to>
      <xdr:col>3</xdr:col>
      <xdr:colOff>0</xdr:colOff>
      <xdr:row>358</xdr:row>
      <xdr:rowOff>142875</xdr:rowOff>
    </xdr:to>
    <xdr:pic>
      <xdr:nvPicPr>
        <xdr:cNvPr id="130458" name="Picture 2">
          <a:extLst>
            <a:ext uri="{FF2B5EF4-FFF2-40B4-BE49-F238E27FC236}">
              <a16:creationId xmlns:a16="http://schemas.microsoft.com/office/drawing/2014/main" id="{1E4083FA-D3DA-4B31-8F4F-230A48E1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607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381001</xdr:colOff>
      <xdr:row>389</xdr:row>
      <xdr:rowOff>19050</xdr:rowOff>
    </xdr:from>
    <xdr:to>
      <xdr:col>11</xdr:col>
      <xdr:colOff>352426</xdr:colOff>
      <xdr:row>390</xdr:row>
      <xdr:rowOff>95250</xdr:rowOff>
    </xdr:to>
    <xdr:sp macro="" textlink="">
      <xdr:nvSpPr>
        <xdr:cNvPr id="27" name="5 Rectángulo redondeado">
          <a:extLst>
            <a:ext uri="{FF2B5EF4-FFF2-40B4-BE49-F238E27FC236}">
              <a16:creationId xmlns:a16="http://schemas.microsoft.com/office/drawing/2014/main" id="{8F595F5C-0266-46A3-A22C-159A34266652}"/>
            </a:ext>
          </a:extLst>
        </xdr:cNvPr>
        <xdr:cNvSpPr/>
      </xdr:nvSpPr>
      <xdr:spPr>
        <a:xfrm>
          <a:off x="8994322" y="74858336"/>
          <a:ext cx="529318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389</xdr:row>
      <xdr:rowOff>19050</xdr:rowOff>
    </xdr:from>
    <xdr:to>
      <xdr:col>3</xdr:col>
      <xdr:colOff>0</xdr:colOff>
      <xdr:row>391</xdr:row>
      <xdr:rowOff>142875</xdr:rowOff>
    </xdr:to>
    <xdr:pic>
      <xdr:nvPicPr>
        <xdr:cNvPr id="130460" name="Picture 2">
          <a:extLst>
            <a:ext uri="{FF2B5EF4-FFF2-40B4-BE49-F238E27FC236}">
              <a16:creationId xmlns:a16="http://schemas.microsoft.com/office/drawing/2014/main" id="{4EB1C166-CB36-45CF-AEBD-3B4C51511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473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353787</xdr:colOff>
      <xdr:row>420</xdr:row>
      <xdr:rowOff>19050</xdr:rowOff>
    </xdr:from>
    <xdr:to>
      <xdr:col>11</xdr:col>
      <xdr:colOff>352426</xdr:colOff>
      <xdr:row>421</xdr:row>
      <xdr:rowOff>136071</xdr:rowOff>
    </xdr:to>
    <xdr:sp macro="" textlink="">
      <xdr:nvSpPr>
        <xdr:cNvPr id="29" name="5 Rectángulo redondeado">
          <a:extLst>
            <a:ext uri="{FF2B5EF4-FFF2-40B4-BE49-F238E27FC236}">
              <a16:creationId xmlns:a16="http://schemas.microsoft.com/office/drawing/2014/main" id="{3CEDEA0F-F62F-449F-A69F-FFA933FC4FC3}"/>
            </a:ext>
          </a:extLst>
        </xdr:cNvPr>
        <xdr:cNvSpPr/>
      </xdr:nvSpPr>
      <xdr:spPr>
        <a:xfrm>
          <a:off x="8967108" y="81212871"/>
          <a:ext cx="556532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420</xdr:row>
      <xdr:rowOff>19050</xdr:rowOff>
    </xdr:from>
    <xdr:to>
      <xdr:col>3</xdr:col>
      <xdr:colOff>0</xdr:colOff>
      <xdr:row>422</xdr:row>
      <xdr:rowOff>142875</xdr:rowOff>
    </xdr:to>
    <xdr:pic>
      <xdr:nvPicPr>
        <xdr:cNvPr id="130462" name="Picture 2">
          <a:extLst>
            <a:ext uri="{FF2B5EF4-FFF2-40B4-BE49-F238E27FC236}">
              <a16:creationId xmlns:a16="http://schemas.microsoft.com/office/drawing/2014/main" id="{4D612123-64CA-4022-B1DC-8C314AA55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957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285751</xdr:colOff>
      <xdr:row>452</xdr:row>
      <xdr:rowOff>19049</xdr:rowOff>
    </xdr:from>
    <xdr:to>
      <xdr:col>11</xdr:col>
      <xdr:colOff>352426</xdr:colOff>
      <xdr:row>453</xdr:row>
      <xdr:rowOff>163285</xdr:rowOff>
    </xdr:to>
    <xdr:sp macro="" textlink="">
      <xdr:nvSpPr>
        <xdr:cNvPr id="31" name="5 Rectángulo redondeado">
          <a:extLst>
            <a:ext uri="{FF2B5EF4-FFF2-40B4-BE49-F238E27FC236}">
              <a16:creationId xmlns:a16="http://schemas.microsoft.com/office/drawing/2014/main" id="{17B5483F-F68A-4B10-BDAB-E23B6887B9E4}"/>
            </a:ext>
          </a:extLst>
        </xdr:cNvPr>
        <xdr:cNvSpPr/>
      </xdr:nvSpPr>
      <xdr:spPr>
        <a:xfrm>
          <a:off x="8899072" y="87757906"/>
          <a:ext cx="624568" cy="3483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452</xdr:row>
      <xdr:rowOff>19050</xdr:rowOff>
    </xdr:from>
    <xdr:to>
      <xdr:col>3</xdr:col>
      <xdr:colOff>0</xdr:colOff>
      <xdr:row>454</xdr:row>
      <xdr:rowOff>142875</xdr:rowOff>
    </xdr:to>
    <xdr:pic>
      <xdr:nvPicPr>
        <xdr:cNvPr id="130464" name="Picture 2">
          <a:extLst>
            <a:ext uri="{FF2B5EF4-FFF2-40B4-BE49-F238E27FC236}">
              <a16:creationId xmlns:a16="http://schemas.microsoft.com/office/drawing/2014/main" id="{B955E4BA-C73B-4F92-8E8B-A2A362C0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9346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312965</xdr:colOff>
      <xdr:row>483</xdr:row>
      <xdr:rowOff>19050</xdr:rowOff>
    </xdr:from>
    <xdr:to>
      <xdr:col>11</xdr:col>
      <xdr:colOff>352425</xdr:colOff>
      <xdr:row>484</xdr:row>
      <xdr:rowOff>108857</xdr:rowOff>
    </xdr:to>
    <xdr:sp macro="" textlink="">
      <xdr:nvSpPr>
        <xdr:cNvPr id="33" name="5 Rectángulo redondeado">
          <a:extLst>
            <a:ext uri="{FF2B5EF4-FFF2-40B4-BE49-F238E27FC236}">
              <a16:creationId xmlns:a16="http://schemas.microsoft.com/office/drawing/2014/main" id="{66F8A568-83E4-41ED-B97F-019A1A99BA18}"/>
            </a:ext>
          </a:extLst>
        </xdr:cNvPr>
        <xdr:cNvSpPr/>
      </xdr:nvSpPr>
      <xdr:spPr>
        <a:xfrm>
          <a:off x="8926286" y="94493443"/>
          <a:ext cx="597353" cy="293914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483</xdr:row>
      <xdr:rowOff>19050</xdr:rowOff>
    </xdr:from>
    <xdr:to>
      <xdr:col>3</xdr:col>
      <xdr:colOff>0</xdr:colOff>
      <xdr:row>485</xdr:row>
      <xdr:rowOff>142875</xdr:rowOff>
    </xdr:to>
    <xdr:pic>
      <xdr:nvPicPr>
        <xdr:cNvPr id="130466" name="Picture 2">
          <a:extLst>
            <a:ext uri="{FF2B5EF4-FFF2-40B4-BE49-F238E27FC236}">
              <a16:creationId xmlns:a16="http://schemas.microsoft.com/office/drawing/2014/main" id="{18D5CD97-E1D9-4890-B1DD-5168129C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831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326573</xdr:colOff>
      <xdr:row>520</xdr:row>
      <xdr:rowOff>19050</xdr:rowOff>
    </xdr:from>
    <xdr:to>
      <xdr:col>11</xdr:col>
      <xdr:colOff>352426</xdr:colOff>
      <xdr:row>521</xdr:row>
      <xdr:rowOff>149678</xdr:rowOff>
    </xdr:to>
    <xdr:sp macro="" textlink="">
      <xdr:nvSpPr>
        <xdr:cNvPr id="35" name="5 Rectángulo redondeado">
          <a:extLst>
            <a:ext uri="{FF2B5EF4-FFF2-40B4-BE49-F238E27FC236}">
              <a16:creationId xmlns:a16="http://schemas.microsoft.com/office/drawing/2014/main" id="{DCA9199D-42ED-49AA-B694-509B787E3258}"/>
            </a:ext>
          </a:extLst>
        </xdr:cNvPr>
        <xdr:cNvSpPr/>
      </xdr:nvSpPr>
      <xdr:spPr>
        <a:xfrm>
          <a:off x="8939894" y="102072621"/>
          <a:ext cx="583746" cy="33473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520</xdr:row>
      <xdr:rowOff>19050</xdr:rowOff>
    </xdr:from>
    <xdr:to>
      <xdr:col>3</xdr:col>
      <xdr:colOff>0</xdr:colOff>
      <xdr:row>522</xdr:row>
      <xdr:rowOff>142875</xdr:rowOff>
    </xdr:to>
    <xdr:pic>
      <xdr:nvPicPr>
        <xdr:cNvPr id="130468" name="Picture 2">
          <a:extLst>
            <a:ext uri="{FF2B5EF4-FFF2-40B4-BE49-F238E27FC236}">
              <a16:creationId xmlns:a16="http://schemas.microsoft.com/office/drawing/2014/main" id="{B9B1974B-52D5-4854-A5AC-9F5D878A0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0888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312964</xdr:colOff>
      <xdr:row>621</xdr:row>
      <xdr:rowOff>32657</xdr:rowOff>
    </xdr:from>
    <xdr:to>
      <xdr:col>11</xdr:col>
      <xdr:colOff>311604</xdr:colOff>
      <xdr:row>622</xdr:row>
      <xdr:rowOff>108857</xdr:rowOff>
    </xdr:to>
    <xdr:sp macro="" textlink="">
      <xdr:nvSpPr>
        <xdr:cNvPr id="34" name="5 Rectángulo redondeado">
          <a:extLst>
            <a:ext uri="{FF2B5EF4-FFF2-40B4-BE49-F238E27FC236}">
              <a16:creationId xmlns:a16="http://schemas.microsoft.com/office/drawing/2014/main" id="{8DF9C3B6-3613-48C2-B071-5D2CFA032E05}"/>
            </a:ext>
          </a:extLst>
        </xdr:cNvPr>
        <xdr:cNvSpPr/>
      </xdr:nvSpPr>
      <xdr:spPr>
        <a:xfrm>
          <a:off x="9062357" y="105773764"/>
          <a:ext cx="556533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621</xdr:row>
      <xdr:rowOff>19050</xdr:rowOff>
    </xdr:from>
    <xdr:to>
      <xdr:col>2</xdr:col>
      <xdr:colOff>923925</xdr:colOff>
      <xdr:row>623</xdr:row>
      <xdr:rowOff>142875</xdr:rowOff>
    </xdr:to>
    <xdr:pic>
      <xdr:nvPicPr>
        <xdr:cNvPr id="130470" name="Picture 2">
          <a:extLst>
            <a:ext uri="{FF2B5EF4-FFF2-40B4-BE49-F238E27FC236}">
              <a16:creationId xmlns:a16="http://schemas.microsoft.com/office/drawing/2014/main" id="{971139EC-5003-42B3-BF41-88B68196F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467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122465</xdr:colOff>
      <xdr:row>657</xdr:row>
      <xdr:rowOff>19050</xdr:rowOff>
    </xdr:from>
    <xdr:to>
      <xdr:col>11</xdr:col>
      <xdr:colOff>352426</xdr:colOff>
      <xdr:row>658</xdr:row>
      <xdr:rowOff>54428</xdr:rowOff>
    </xdr:to>
    <xdr:sp macro="" textlink="">
      <xdr:nvSpPr>
        <xdr:cNvPr id="37" name="5 Rectángulo redondeado">
          <a:extLst>
            <a:ext uri="{FF2B5EF4-FFF2-40B4-BE49-F238E27FC236}">
              <a16:creationId xmlns:a16="http://schemas.microsoft.com/office/drawing/2014/main" id="{F7B0CA1A-D31A-4F3B-B761-23A8ED68BBB3}"/>
            </a:ext>
          </a:extLst>
        </xdr:cNvPr>
        <xdr:cNvSpPr/>
      </xdr:nvSpPr>
      <xdr:spPr>
        <a:xfrm>
          <a:off x="8871858" y="113135229"/>
          <a:ext cx="787854" cy="23948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657</xdr:row>
      <xdr:rowOff>19050</xdr:rowOff>
    </xdr:from>
    <xdr:to>
      <xdr:col>2</xdr:col>
      <xdr:colOff>923925</xdr:colOff>
      <xdr:row>659</xdr:row>
      <xdr:rowOff>142875</xdr:rowOff>
    </xdr:to>
    <xdr:pic>
      <xdr:nvPicPr>
        <xdr:cNvPr id="130472" name="Picture 2">
          <a:extLst>
            <a:ext uri="{FF2B5EF4-FFF2-40B4-BE49-F238E27FC236}">
              <a16:creationId xmlns:a16="http://schemas.microsoft.com/office/drawing/2014/main" id="{38BCC87F-72A2-40B9-8958-B21F34EF0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429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285751</xdr:colOff>
      <xdr:row>687</xdr:row>
      <xdr:rowOff>19050</xdr:rowOff>
    </xdr:from>
    <xdr:to>
      <xdr:col>11</xdr:col>
      <xdr:colOff>352426</xdr:colOff>
      <xdr:row>688</xdr:row>
      <xdr:rowOff>149678</xdr:rowOff>
    </xdr:to>
    <xdr:sp macro="" textlink="">
      <xdr:nvSpPr>
        <xdr:cNvPr id="39" name="5 Rectángulo redondeado">
          <a:extLst>
            <a:ext uri="{FF2B5EF4-FFF2-40B4-BE49-F238E27FC236}">
              <a16:creationId xmlns:a16="http://schemas.microsoft.com/office/drawing/2014/main" id="{7F9CFEA7-216B-489A-88F4-C5A009494640}"/>
            </a:ext>
          </a:extLst>
        </xdr:cNvPr>
        <xdr:cNvSpPr/>
      </xdr:nvSpPr>
      <xdr:spPr>
        <a:xfrm>
          <a:off x="9035144" y="119312871"/>
          <a:ext cx="624568" cy="33473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687</xdr:row>
      <xdr:rowOff>19050</xdr:rowOff>
    </xdr:from>
    <xdr:to>
      <xdr:col>2</xdr:col>
      <xdr:colOff>923925</xdr:colOff>
      <xdr:row>689</xdr:row>
      <xdr:rowOff>142875</xdr:rowOff>
    </xdr:to>
    <xdr:pic>
      <xdr:nvPicPr>
        <xdr:cNvPr id="130474" name="Picture 2">
          <a:extLst>
            <a:ext uri="{FF2B5EF4-FFF2-40B4-BE49-F238E27FC236}">
              <a16:creationId xmlns:a16="http://schemas.microsoft.com/office/drawing/2014/main" id="{37B5F755-CA4B-4F1B-91A3-FEFA9FFF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19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217715</xdr:colOff>
      <xdr:row>718</xdr:row>
      <xdr:rowOff>19050</xdr:rowOff>
    </xdr:from>
    <xdr:to>
      <xdr:col>11</xdr:col>
      <xdr:colOff>352426</xdr:colOff>
      <xdr:row>719</xdr:row>
      <xdr:rowOff>95250</xdr:rowOff>
    </xdr:to>
    <xdr:sp macro="" textlink="">
      <xdr:nvSpPr>
        <xdr:cNvPr id="41" name="5 Rectángulo redondeado">
          <a:extLst>
            <a:ext uri="{FF2B5EF4-FFF2-40B4-BE49-F238E27FC236}">
              <a16:creationId xmlns:a16="http://schemas.microsoft.com/office/drawing/2014/main" id="{E76F849E-EB37-4455-B18E-2B67EC8FD289}"/>
            </a:ext>
          </a:extLst>
        </xdr:cNvPr>
        <xdr:cNvSpPr/>
      </xdr:nvSpPr>
      <xdr:spPr>
        <a:xfrm>
          <a:off x="8967108" y="125681014"/>
          <a:ext cx="692604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718</xdr:row>
      <xdr:rowOff>19050</xdr:rowOff>
    </xdr:from>
    <xdr:to>
      <xdr:col>2</xdr:col>
      <xdr:colOff>923925</xdr:colOff>
      <xdr:row>720</xdr:row>
      <xdr:rowOff>142875</xdr:rowOff>
    </xdr:to>
    <xdr:pic>
      <xdr:nvPicPr>
        <xdr:cNvPr id="130476" name="Picture 2">
          <a:extLst>
            <a:ext uri="{FF2B5EF4-FFF2-40B4-BE49-F238E27FC236}">
              <a16:creationId xmlns:a16="http://schemas.microsoft.com/office/drawing/2014/main" id="{79CE5F78-7529-4337-B279-13BDA096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5873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272143</xdr:colOff>
      <xdr:row>750</xdr:row>
      <xdr:rowOff>19050</xdr:rowOff>
    </xdr:from>
    <xdr:to>
      <xdr:col>11</xdr:col>
      <xdr:colOff>352425</xdr:colOff>
      <xdr:row>751</xdr:row>
      <xdr:rowOff>122465</xdr:rowOff>
    </xdr:to>
    <xdr:sp macro="" textlink="">
      <xdr:nvSpPr>
        <xdr:cNvPr id="43" name="5 Rectángulo redondeado">
          <a:extLst>
            <a:ext uri="{FF2B5EF4-FFF2-40B4-BE49-F238E27FC236}">
              <a16:creationId xmlns:a16="http://schemas.microsoft.com/office/drawing/2014/main" id="{1B4F1B98-2C2E-4C97-968F-86F63F8EB5B0}"/>
            </a:ext>
          </a:extLst>
        </xdr:cNvPr>
        <xdr:cNvSpPr/>
      </xdr:nvSpPr>
      <xdr:spPr>
        <a:xfrm>
          <a:off x="9021536" y="132239657"/>
          <a:ext cx="638175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750</xdr:row>
      <xdr:rowOff>19050</xdr:rowOff>
    </xdr:from>
    <xdr:to>
      <xdr:col>2</xdr:col>
      <xdr:colOff>923925</xdr:colOff>
      <xdr:row>752</xdr:row>
      <xdr:rowOff>142875</xdr:rowOff>
    </xdr:to>
    <xdr:pic>
      <xdr:nvPicPr>
        <xdr:cNvPr id="130478" name="Picture 2">
          <a:extLst>
            <a:ext uri="{FF2B5EF4-FFF2-40B4-BE49-F238E27FC236}">
              <a16:creationId xmlns:a16="http://schemas.microsoft.com/office/drawing/2014/main" id="{618C29EF-C784-4D4B-9773-18F7340D0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2453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244929</xdr:colOff>
      <xdr:row>786</xdr:row>
      <xdr:rowOff>19050</xdr:rowOff>
    </xdr:from>
    <xdr:to>
      <xdr:col>11</xdr:col>
      <xdr:colOff>352426</xdr:colOff>
      <xdr:row>787</xdr:row>
      <xdr:rowOff>68036</xdr:rowOff>
    </xdr:to>
    <xdr:sp macro="" textlink="">
      <xdr:nvSpPr>
        <xdr:cNvPr id="45" name="5 Rectángulo redondeado">
          <a:extLst>
            <a:ext uri="{FF2B5EF4-FFF2-40B4-BE49-F238E27FC236}">
              <a16:creationId xmlns:a16="http://schemas.microsoft.com/office/drawing/2014/main" id="{3CE862F9-730F-4D5A-979B-ECAA771CB71D}"/>
            </a:ext>
          </a:extLst>
        </xdr:cNvPr>
        <xdr:cNvSpPr/>
      </xdr:nvSpPr>
      <xdr:spPr>
        <a:xfrm>
          <a:off x="8994322" y="139587514"/>
          <a:ext cx="665390" cy="25309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786</xdr:row>
      <xdr:rowOff>19050</xdr:rowOff>
    </xdr:from>
    <xdr:to>
      <xdr:col>2</xdr:col>
      <xdr:colOff>923925</xdr:colOff>
      <xdr:row>788</xdr:row>
      <xdr:rowOff>142875</xdr:rowOff>
    </xdr:to>
    <xdr:pic>
      <xdr:nvPicPr>
        <xdr:cNvPr id="130480" name="Picture 2">
          <a:extLst>
            <a:ext uri="{FF2B5EF4-FFF2-40B4-BE49-F238E27FC236}">
              <a16:creationId xmlns:a16="http://schemas.microsoft.com/office/drawing/2014/main" id="{22139AAD-4B42-47DD-973C-5B63581A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7034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340179</xdr:colOff>
      <xdr:row>858</xdr:row>
      <xdr:rowOff>19050</xdr:rowOff>
    </xdr:from>
    <xdr:to>
      <xdr:col>11</xdr:col>
      <xdr:colOff>352426</xdr:colOff>
      <xdr:row>859</xdr:row>
      <xdr:rowOff>122465</xdr:rowOff>
    </xdr:to>
    <xdr:sp macro="" textlink="">
      <xdr:nvSpPr>
        <xdr:cNvPr id="47" name="5 Rectángulo redondeado">
          <a:extLst>
            <a:ext uri="{FF2B5EF4-FFF2-40B4-BE49-F238E27FC236}">
              <a16:creationId xmlns:a16="http://schemas.microsoft.com/office/drawing/2014/main" id="{47B31B5E-A808-4115-9A37-64CEE426062B}"/>
            </a:ext>
          </a:extLst>
        </xdr:cNvPr>
        <xdr:cNvSpPr/>
      </xdr:nvSpPr>
      <xdr:spPr>
        <a:xfrm>
          <a:off x="9089572" y="145765157"/>
          <a:ext cx="570140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858</xdr:row>
      <xdr:rowOff>19050</xdr:rowOff>
    </xdr:from>
    <xdr:to>
      <xdr:col>2</xdr:col>
      <xdr:colOff>923925</xdr:colOff>
      <xdr:row>860</xdr:row>
      <xdr:rowOff>142875</xdr:rowOff>
    </xdr:to>
    <xdr:pic>
      <xdr:nvPicPr>
        <xdr:cNvPr id="130482" name="Picture 2">
          <a:extLst>
            <a:ext uri="{FF2B5EF4-FFF2-40B4-BE49-F238E27FC236}">
              <a16:creationId xmlns:a16="http://schemas.microsoft.com/office/drawing/2014/main" id="{06478465-2219-4886-BA22-48B356B0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9804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326571</xdr:colOff>
      <xdr:row>890</xdr:row>
      <xdr:rowOff>19049</xdr:rowOff>
    </xdr:from>
    <xdr:to>
      <xdr:col>11</xdr:col>
      <xdr:colOff>352425</xdr:colOff>
      <xdr:row>891</xdr:row>
      <xdr:rowOff>136071</xdr:rowOff>
    </xdr:to>
    <xdr:sp macro="" textlink="">
      <xdr:nvSpPr>
        <xdr:cNvPr id="49" name="5 Rectángulo redondeado">
          <a:extLst>
            <a:ext uri="{FF2B5EF4-FFF2-40B4-BE49-F238E27FC236}">
              <a16:creationId xmlns:a16="http://schemas.microsoft.com/office/drawing/2014/main" id="{107364A7-32CA-43ED-B86F-355D3EF5307F}"/>
            </a:ext>
          </a:extLst>
        </xdr:cNvPr>
        <xdr:cNvSpPr/>
      </xdr:nvSpPr>
      <xdr:spPr>
        <a:xfrm>
          <a:off x="9075964" y="152323799"/>
          <a:ext cx="583747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890</xdr:row>
      <xdr:rowOff>19050</xdr:rowOff>
    </xdr:from>
    <xdr:to>
      <xdr:col>2</xdr:col>
      <xdr:colOff>923925</xdr:colOff>
      <xdr:row>892</xdr:row>
      <xdr:rowOff>142875</xdr:rowOff>
    </xdr:to>
    <xdr:pic>
      <xdr:nvPicPr>
        <xdr:cNvPr id="130484" name="Picture 2">
          <a:extLst>
            <a:ext uri="{FF2B5EF4-FFF2-40B4-BE49-F238E27FC236}">
              <a16:creationId xmlns:a16="http://schemas.microsoft.com/office/drawing/2014/main" id="{E3268D8B-4F30-425E-9F96-7AC4CEAB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647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923</xdr:row>
      <xdr:rowOff>19050</xdr:rowOff>
    </xdr:from>
    <xdr:to>
      <xdr:col>11</xdr:col>
      <xdr:colOff>609600</xdr:colOff>
      <xdr:row>924</xdr:row>
      <xdr:rowOff>104775</xdr:rowOff>
    </xdr:to>
    <xdr:sp macro="" textlink="">
      <xdr:nvSpPr>
        <xdr:cNvPr id="51" name="5 Rectángulo redondeado">
          <a:extLst>
            <a:ext uri="{FF2B5EF4-FFF2-40B4-BE49-F238E27FC236}">
              <a16:creationId xmlns:a16="http://schemas.microsoft.com/office/drawing/2014/main" id="{B7EDFD35-4E26-4777-B054-05BC3D77FC13}"/>
            </a:ext>
          </a:extLst>
        </xdr:cNvPr>
        <xdr:cNvSpPr/>
      </xdr:nvSpPr>
      <xdr:spPr>
        <a:xfrm>
          <a:off x="9544050" y="12744450"/>
          <a:ext cx="56197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923</xdr:row>
      <xdr:rowOff>19050</xdr:rowOff>
    </xdr:from>
    <xdr:to>
      <xdr:col>2</xdr:col>
      <xdr:colOff>923925</xdr:colOff>
      <xdr:row>925</xdr:row>
      <xdr:rowOff>142875</xdr:rowOff>
    </xdr:to>
    <xdr:pic>
      <xdr:nvPicPr>
        <xdr:cNvPr id="130486" name="Picture 2">
          <a:extLst>
            <a:ext uri="{FF2B5EF4-FFF2-40B4-BE49-F238E27FC236}">
              <a16:creationId xmlns:a16="http://schemas.microsoft.com/office/drawing/2014/main" id="{7B17C1D5-90C1-4763-8997-DE182922F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154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95251</xdr:colOff>
      <xdr:row>923</xdr:row>
      <xdr:rowOff>19049</xdr:rowOff>
    </xdr:from>
    <xdr:to>
      <xdr:col>11</xdr:col>
      <xdr:colOff>352426</xdr:colOff>
      <xdr:row>924</xdr:row>
      <xdr:rowOff>136071</xdr:rowOff>
    </xdr:to>
    <xdr:sp macro="" textlink="">
      <xdr:nvSpPr>
        <xdr:cNvPr id="53" name="5 Rectángulo redondeado">
          <a:extLst>
            <a:ext uri="{FF2B5EF4-FFF2-40B4-BE49-F238E27FC236}">
              <a16:creationId xmlns:a16="http://schemas.microsoft.com/office/drawing/2014/main" id="{98D58DD7-1611-4518-A250-8E005321B679}"/>
            </a:ext>
          </a:extLst>
        </xdr:cNvPr>
        <xdr:cNvSpPr/>
      </xdr:nvSpPr>
      <xdr:spPr>
        <a:xfrm>
          <a:off x="8844644" y="159086549"/>
          <a:ext cx="815068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923</xdr:row>
      <xdr:rowOff>19050</xdr:rowOff>
    </xdr:from>
    <xdr:to>
      <xdr:col>2</xdr:col>
      <xdr:colOff>923925</xdr:colOff>
      <xdr:row>925</xdr:row>
      <xdr:rowOff>142875</xdr:rowOff>
    </xdr:to>
    <xdr:pic>
      <xdr:nvPicPr>
        <xdr:cNvPr id="130488" name="Picture 2">
          <a:extLst>
            <a:ext uri="{FF2B5EF4-FFF2-40B4-BE49-F238E27FC236}">
              <a16:creationId xmlns:a16="http://schemas.microsoft.com/office/drawing/2014/main" id="{1FCB4F1A-B03C-4BD8-87FC-3D474AEB5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154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958</xdr:row>
      <xdr:rowOff>19050</xdr:rowOff>
    </xdr:from>
    <xdr:to>
      <xdr:col>11</xdr:col>
      <xdr:colOff>609600</xdr:colOff>
      <xdr:row>959</xdr:row>
      <xdr:rowOff>104775</xdr:rowOff>
    </xdr:to>
    <xdr:sp macro="" textlink="">
      <xdr:nvSpPr>
        <xdr:cNvPr id="55" name="5 Rectángulo redondeado">
          <a:extLst>
            <a:ext uri="{FF2B5EF4-FFF2-40B4-BE49-F238E27FC236}">
              <a16:creationId xmlns:a16="http://schemas.microsoft.com/office/drawing/2014/main" id="{A552922A-203E-497F-A4F8-B2F8198E6F73}"/>
            </a:ext>
          </a:extLst>
        </xdr:cNvPr>
        <xdr:cNvSpPr/>
      </xdr:nvSpPr>
      <xdr:spPr>
        <a:xfrm>
          <a:off x="9544050" y="19478625"/>
          <a:ext cx="561975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958</xdr:row>
      <xdr:rowOff>19050</xdr:rowOff>
    </xdr:from>
    <xdr:to>
      <xdr:col>2</xdr:col>
      <xdr:colOff>923925</xdr:colOff>
      <xdr:row>960</xdr:row>
      <xdr:rowOff>142875</xdr:rowOff>
    </xdr:to>
    <xdr:pic>
      <xdr:nvPicPr>
        <xdr:cNvPr id="130490" name="Picture 2">
          <a:extLst>
            <a:ext uri="{FF2B5EF4-FFF2-40B4-BE49-F238E27FC236}">
              <a16:creationId xmlns:a16="http://schemas.microsoft.com/office/drawing/2014/main" id="{A1F18B39-E3E1-4580-9AFC-84E156A11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44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204107</xdr:colOff>
      <xdr:row>958</xdr:row>
      <xdr:rowOff>19050</xdr:rowOff>
    </xdr:from>
    <xdr:to>
      <xdr:col>11</xdr:col>
      <xdr:colOff>352425</xdr:colOff>
      <xdr:row>959</xdr:row>
      <xdr:rowOff>136071</xdr:rowOff>
    </xdr:to>
    <xdr:sp macro="" textlink="">
      <xdr:nvSpPr>
        <xdr:cNvPr id="57" name="5 Rectángulo redondeado">
          <a:extLst>
            <a:ext uri="{FF2B5EF4-FFF2-40B4-BE49-F238E27FC236}">
              <a16:creationId xmlns:a16="http://schemas.microsoft.com/office/drawing/2014/main" id="{994CD487-9009-4319-86D9-30A242E980DD}"/>
            </a:ext>
          </a:extLst>
        </xdr:cNvPr>
        <xdr:cNvSpPr/>
      </xdr:nvSpPr>
      <xdr:spPr>
        <a:xfrm>
          <a:off x="8953500" y="166216693"/>
          <a:ext cx="706211" cy="32112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958</xdr:row>
      <xdr:rowOff>19050</xdr:rowOff>
    </xdr:from>
    <xdr:to>
      <xdr:col>2</xdr:col>
      <xdr:colOff>923925</xdr:colOff>
      <xdr:row>960</xdr:row>
      <xdr:rowOff>142875</xdr:rowOff>
    </xdr:to>
    <xdr:pic>
      <xdr:nvPicPr>
        <xdr:cNvPr id="130492" name="Picture 2">
          <a:extLst>
            <a:ext uri="{FF2B5EF4-FFF2-40B4-BE49-F238E27FC236}">
              <a16:creationId xmlns:a16="http://schemas.microsoft.com/office/drawing/2014/main" id="{10F2D747-70D8-4B5F-B924-506D2A19A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744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258537</xdr:colOff>
      <xdr:row>1027</xdr:row>
      <xdr:rowOff>19051</xdr:rowOff>
    </xdr:from>
    <xdr:to>
      <xdr:col>11</xdr:col>
      <xdr:colOff>352426</xdr:colOff>
      <xdr:row>1028</xdr:row>
      <xdr:rowOff>27215</xdr:rowOff>
    </xdr:to>
    <xdr:sp macro="" textlink="">
      <xdr:nvSpPr>
        <xdr:cNvPr id="59" name="9 Rectángulo redondeado">
          <a:extLst>
            <a:ext uri="{FF2B5EF4-FFF2-40B4-BE49-F238E27FC236}">
              <a16:creationId xmlns:a16="http://schemas.microsoft.com/office/drawing/2014/main" id="{A085A892-3F74-4BE9-A37B-0FD902926619}"/>
            </a:ext>
          </a:extLst>
        </xdr:cNvPr>
        <xdr:cNvSpPr/>
      </xdr:nvSpPr>
      <xdr:spPr>
        <a:xfrm>
          <a:off x="9007930" y="173414872"/>
          <a:ext cx="651782" cy="21227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1027</xdr:row>
      <xdr:rowOff>19050</xdr:rowOff>
    </xdr:from>
    <xdr:to>
      <xdr:col>2</xdr:col>
      <xdr:colOff>923925</xdr:colOff>
      <xdr:row>1029</xdr:row>
      <xdr:rowOff>142875</xdr:rowOff>
    </xdr:to>
    <xdr:pic>
      <xdr:nvPicPr>
        <xdr:cNvPr id="130494" name="Picture 2">
          <a:extLst>
            <a:ext uri="{FF2B5EF4-FFF2-40B4-BE49-F238E27FC236}">
              <a16:creationId xmlns:a16="http://schemas.microsoft.com/office/drawing/2014/main" id="{96E4F4A3-8AB1-41BD-B63C-AB550D94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601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979714</xdr:colOff>
      <xdr:row>1097</xdr:row>
      <xdr:rowOff>1731</xdr:rowOff>
    </xdr:from>
    <xdr:to>
      <xdr:col>10</xdr:col>
      <xdr:colOff>557645</xdr:colOff>
      <xdr:row>1098</xdr:row>
      <xdr:rowOff>68035</xdr:rowOff>
    </xdr:to>
    <xdr:sp macro="" textlink="">
      <xdr:nvSpPr>
        <xdr:cNvPr id="61" name="3 Rectángulo redondeado">
          <a:extLst>
            <a:ext uri="{FF2B5EF4-FFF2-40B4-BE49-F238E27FC236}">
              <a16:creationId xmlns:a16="http://schemas.microsoft.com/office/drawing/2014/main" id="{8359870F-0FA5-49D9-8CB0-CAC6AD4A271E}"/>
            </a:ext>
          </a:extLst>
        </xdr:cNvPr>
        <xdr:cNvSpPr/>
      </xdr:nvSpPr>
      <xdr:spPr>
        <a:xfrm>
          <a:off x="8708571" y="180609338"/>
          <a:ext cx="598467" cy="27041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1097</xdr:row>
      <xdr:rowOff>19050</xdr:rowOff>
    </xdr:from>
    <xdr:to>
      <xdr:col>2</xdr:col>
      <xdr:colOff>923925</xdr:colOff>
      <xdr:row>1099</xdr:row>
      <xdr:rowOff>142875</xdr:rowOff>
    </xdr:to>
    <xdr:pic>
      <xdr:nvPicPr>
        <xdr:cNvPr id="130496" name="Picture 2">
          <a:extLst>
            <a:ext uri="{FF2B5EF4-FFF2-40B4-BE49-F238E27FC236}">
              <a16:creationId xmlns:a16="http://schemas.microsoft.com/office/drawing/2014/main" id="{92FA50A3-9E51-42DF-8930-8EA12528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3943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244929</xdr:colOff>
      <xdr:row>1125</xdr:row>
      <xdr:rowOff>19050</xdr:rowOff>
    </xdr:from>
    <xdr:to>
      <xdr:col>11</xdr:col>
      <xdr:colOff>352426</xdr:colOff>
      <xdr:row>1126</xdr:row>
      <xdr:rowOff>81643</xdr:rowOff>
    </xdr:to>
    <xdr:sp macro="" textlink="">
      <xdr:nvSpPr>
        <xdr:cNvPr id="63" name="15 Rectángulo redondeado">
          <a:extLst>
            <a:ext uri="{FF2B5EF4-FFF2-40B4-BE49-F238E27FC236}">
              <a16:creationId xmlns:a16="http://schemas.microsoft.com/office/drawing/2014/main" id="{A95F30AC-81AA-4AAE-954B-BC9CB0461C67}"/>
            </a:ext>
          </a:extLst>
        </xdr:cNvPr>
        <xdr:cNvSpPr/>
      </xdr:nvSpPr>
      <xdr:spPr>
        <a:xfrm>
          <a:off x="8994322" y="186355264"/>
          <a:ext cx="665390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1125</xdr:row>
      <xdr:rowOff>19050</xdr:rowOff>
    </xdr:from>
    <xdr:to>
      <xdr:col>2</xdr:col>
      <xdr:colOff>923925</xdr:colOff>
      <xdr:row>1127</xdr:row>
      <xdr:rowOff>142875</xdr:rowOff>
    </xdr:to>
    <xdr:pic>
      <xdr:nvPicPr>
        <xdr:cNvPr id="130498" name="Picture 2">
          <a:extLst>
            <a:ext uri="{FF2B5EF4-FFF2-40B4-BE49-F238E27FC236}">
              <a16:creationId xmlns:a16="http://schemas.microsoft.com/office/drawing/2014/main" id="{EEBACC43-BB3E-46E2-8D74-7A7D560B6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1188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163286</xdr:colOff>
      <xdr:row>1163</xdr:row>
      <xdr:rowOff>19050</xdr:rowOff>
    </xdr:from>
    <xdr:to>
      <xdr:col>11</xdr:col>
      <xdr:colOff>485775</xdr:colOff>
      <xdr:row>1164</xdr:row>
      <xdr:rowOff>81643</xdr:rowOff>
    </xdr:to>
    <xdr:sp macro="" textlink="">
      <xdr:nvSpPr>
        <xdr:cNvPr id="65" name="15 Rectángulo redondeado">
          <a:extLst>
            <a:ext uri="{FF2B5EF4-FFF2-40B4-BE49-F238E27FC236}">
              <a16:creationId xmlns:a16="http://schemas.microsoft.com/office/drawing/2014/main" id="{0CBD38D4-99A2-4E46-A25D-47CA307DA91C}"/>
            </a:ext>
          </a:extLst>
        </xdr:cNvPr>
        <xdr:cNvSpPr/>
      </xdr:nvSpPr>
      <xdr:spPr>
        <a:xfrm>
          <a:off x="8973911" y="7448550"/>
          <a:ext cx="951139" cy="25309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1163</xdr:row>
      <xdr:rowOff>19050</xdr:rowOff>
    </xdr:from>
    <xdr:to>
      <xdr:col>2</xdr:col>
      <xdr:colOff>923925</xdr:colOff>
      <xdr:row>1165</xdr:row>
      <xdr:rowOff>142875</xdr:rowOff>
    </xdr:to>
    <xdr:pic>
      <xdr:nvPicPr>
        <xdr:cNvPr id="130500" name="Picture 2">
          <a:extLst>
            <a:ext uri="{FF2B5EF4-FFF2-40B4-BE49-F238E27FC236}">
              <a16:creationId xmlns:a16="http://schemas.microsoft.com/office/drawing/2014/main" id="{6A4A2EB2-6847-4A34-A575-4E331449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865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299357</xdr:colOff>
      <xdr:row>1202</xdr:row>
      <xdr:rowOff>19049</xdr:rowOff>
    </xdr:from>
    <xdr:to>
      <xdr:col>11</xdr:col>
      <xdr:colOff>352425</xdr:colOff>
      <xdr:row>1203</xdr:row>
      <xdr:rowOff>163285</xdr:rowOff>
    </xdr:to>
    <xdr:sp macro="" textlink="">
      <xdr:nvSpPr>
        <xdr:cNvPr id="67" name="15 Rectángulo redondeado">
          <a:extLst>
            <a:ext uri="{FF2B5EF4-FFF2-40B4-BE49-F238E27FC236}">
              <a16:creationId xmlns:a16="http://schemas.microsoft.com/office/drawing/2014/main" id="{DD0ED264-B96C-4F0C-AFD3-A60C6B082B2F}"/>
            </a:ext>
          </a:extLst>
        </xdr:cNvPr>
        <xdr:cNvSpPr/>
      </xdr:nvSpPr>
      <xdr:spPr>
        <a:xfrm>
          <a:off x="9048750" y="202030692"/>
          <a:ext cx="610961" cy="3483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1202</xdr:row>
      <xdr:rowOff>19050</xdr:rowOff>
    </xdr:from>
    <xdr:to>
      <xdr:col>2</xdr:col>
      <xdr:colOff>923925</xdr:colOff>
      <xdr:row>1204</xdr:row>
      <xdr:rowOff>142875</xdr:rowOff>
    </xdr:to>
    <xdr:pic>
      <xdr:nvPicPr>
        <xdr:cNvPr id="130502" name="Picture 2">
          <a:extLst>
            <a:ext uri="{FF2B5EF4-FFF2-40B4-BE49-F238E27FC236}">
              <a16:creationId xmlns:a16="http://schemas.microsoft.com/office/drawing/2014/main" id="{F1CE7D25-0352-407A-9010-91B7A635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0446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326571</xdr:colOff>
      <xdr:row>1242</xdr:row>
      <xdr:rowOff>19050</xdr:rowOff>
    </xdr:from>
    <xdr:to>
      <xdr:col>11</xdr:col>
      <xdr:colOff>352425</xdr:colOff>
      <xdr:row>1243</xdr:row>
      <xdr:rowOff>136071</xdr:rowOff>
    </xdr:to>
    <xdr:sp macro="" textlink="">
      <xdr:nvSpPr>
        <xdr:cNvPr id="69" name="15 Rectángulo redondeado">
          <a:extLst>
            <a:ext uri="{FF2B5EF4-FFF2-40B4-BE49-F238E27FC236}">
              <a16:creationId xmlns:a16="http://schemas.microsoft.com/office/drawing/2014/main" id="{527A4898-E8EB-48B9-9E34-DC118E7D3B28}"/>
            </a:ext>
          </a:extLst>
        </xdr:cNvPr>
        <xdr:cNvSpPr/>
      </xdr:nvSpPr>
      <xdr:spPr>
        <a:xfrm>
          <a:off x="9075964" y="210194979"/>
          <a:ext cx="583747" cy="32112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1242</xdr:row>
      <xdr:rowOff>19050</xdr:rowOff>
    </xdr:from>
    <xdr:to>
      <xdr:col>2</xdr:col>
      <xdr:colOff>923925</xdr:colOff>
      <xdr:row>1244</xdr:row>
      <xdr:rowOff>142875</xdr:rowOff>
    </xdr:to>
    <xdr:pic>
      <xdr:nvPicPr>
        <xdr:cNvPr id="130504" name="Picture 2">
          <a:extLst>
            <a:ext uri="{FF2B5EF4-FFF2-40B4-BE49-F238E27FC236}">
              <a16:creationId xmlns:a16="http://schemas.microsoft.com/office/drawing/2014/main" id="{A543F99A-32C9-42CB-B85D-5B9A6DBE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504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231321</xdr:colOff>
      <xdr:row>1274</xdr:row>
      <xdr:rowOff>19050</xdr:rowOff>
    </xdr:from>
    <xdr:to>
      <xdr:col>11</xdr:col>
      <xdr:colOff>352425</xdr:colOff>
      <xdr:row>1275</xdr:row>
      <xdr:rowOff>122465</xdr:rowOff>
    </xdr:to>
    <xdr:sp macro="" textlink="">
      <xdr:nvSpPr>
        <xdr:cNvPr id="70" name="21 Rectángulo redondeado">
          <a:extLst>
            <a:ext uri="{FF2B5EF4-FFF2-40B4-BE49-F238E27FC236}">
              <a16:creationId xmlns:a16="http://schemas.microsoft.com/office/drawing/2014/main" id="{AEA914A2-CB63-4D44-AE65-348E081DE2BD}"/>
            </a:ext>
          </a:extLst>
        </xdr:cNvPr>
        <xdr:cNvSpPr/>
      </xdr:nvSpPr>
      <xdr:spPr>
        <a:xfrm>
          <a:off x="8980714" y="216740014"/>
          <a:ext cx="678997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1274</xdr:row>
      <xdr:rowOff>19050</xdr:rowOff>
    </xdr:from>
    <xdr:to>
      <xdr:col>2</xdr:col>
      <xdr:colOff>923925</xdr:colOff>
      <xdr:row>1276</xdr:row>
      <xdr:rowOff>142875</xdr:rowOff>
    </xdr:to>
    <xdr:pic>
      <xdr:nvPicPr>
        <xdr:cNvPr id="130506" name="Picture 2">
          <a:extLst>
            <a:ext uri="{FF2B5EF4-FFF2-40B4-BE49-F238E27FC236}">
              <a16:creationId xmlns:a16="http://schemas.microsoft.com/office/drawing/2014/main" id="{4BC6497A-A804-4D68-97C1-8B46FA69F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9989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149679</xdr:colOff>
      <xdr:row>1313</xdr:row>
      <xdr:rowOff>19050</xdr:rowOff>
    </xdr:from>
    <xdr:to>
      <xdr:col>11</xdr:col>
      <xdr:colOff>352426</xdr:colOff>
      <xdr:row>1314</xdr:row>
      <xdr:rowOff>108857</xdr:rowOff>
    </xdr:to>
    <xdr:sp macro="" textlink="">
      <xdr:nvSpPr>
        <xdr:cNvPr id="72" name="21 Rectángulo redondeado">
          <a:extLst>
            <a:ext uri="{FF2B5EF4-FFF2-40B4-BE49-F238E27FC236}">
              <a16:creationId xmlns:a16="http://schemas.microsoft.com/office/drawing/2014/main" id="{88BCCE6C-D817-4C04-A15B-2814AF70E661}"/>
            </a:ext>
          </a:extLst>
        </xdr:cNvPr>
        <xdr:cNvSpPr/>
      </xdr:nvSpPr>
      <xdr:spPr>
        <a:xfrm>
          <a:off x="8899072" y="224686586"/>
          <a:ext cx="760640" cy="293914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1313</xdr:row>
      <xdr:rowOff>19050</xdr:rowOff>
    </xdr:from>
    <xdr:to>
      <xdr:col>2</xdr:col>
      <xdr:colOff>923925</xdr:colOff>
      <xdr:row>1315</xdr:row>
      <xdr:rowOff>142875</xdr:rowOff>
    </xdr:to>
    <xdr:pic>
      <xdr:nvPicPr>
        <xdr:cNvPr id="130508" name="Picture 2">
          <a:extLst>
            <a:ext uri="{FF2B5EF4-FFF2-40B4-BE49-F238E27FC236}">
              <a16:creationId xmlns:a16="http://schemas.microsoft.com/office/drawing/2014/main" id="{71B68DFB-EC6C-40F6-B6CB-20236DF0E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0666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163287</xdr:colOff>
      <xdr:row>1354</xdr:row>
      <xdr:rowOff>19050</xdr:rowOff>
    </xdr:from>
    <xdr:to>
      <xdr:col>11</xdr:col>
      <xdr:colOff>352426</xdr:colOff>
      <xdr:row>1355</xdr:row>
      <xdr:rowOff>0</xdr:rowOff>
    </xdr:to>
    <xdr:sp macro="" textlink="">
      <xdr:nvSpPr>
        <xdr:cNvPr id="74" name="21 Rectángulo redondeado">
          <a:extLst>
            <a:ext uri="{FF2B5EF4-FFF2-40B4-BE49-F238E27FC236}">
              <a16:creationId xmlns:a16="http://schemas.microsoft.com/office/drawing/2014/main" id="{161F6B7E-F545-415E-8E04-E2E2FA55B1D0}"/>
            </a:ext>
          </a:extLst>
        </xdr:cNvPr>
        <xdr:cNvSpPr/>
      </xdr:nvSpPr>
      <xdr:spPr>
        <a:xfrm>
          <a:off x="8912680" y="233014157"/>
          <a:ext cx="747032" cy="1850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1354</xdr:row>
      <xdr:rowOff>19050</xdr:rowOff>
    </xdr:from>
    <xdr:to>
      <xdr:col>2</xdr:col>
      <xdr:colOff>923925</xdr:colOff>
      <xdr:row>1356</xdr:row>
      <xdr:rowOff>142875</xdr:rowOff>
    </xdr:to>
    <xdr:pic>
      <xdr:nvPicPr>
        <xdr:cNvPr id="130510" name="Picture 2">
          <a:extLst>
            <a:ext uri="{FF2B5EF4-FFF2-40B4-BE49-F238E27FC236}">
              <a16:creationId xmlns:a16="http://schemas.microsoft.com/office/drawing/2014/main" id="{9FC75443-2ADA-46D3-8AD5-7A5AC88C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152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231321</xdr:colOff>
      <xdr:row>1394</xdr:row>
      <xdr:rowOff>19050</xdr:rowOff>
    </xdr:from>
    <xdr:to>
      <xdr:col>11</xdr:col>
      <xdr:colOff>352425</xdr:colOff>
      <xdr:row>1395</xdr:row>
      <xdr:rowOff>81643</xdr:rowOff>
    </xdr:to>
    <xdr:sp macro="" textlink="">
      <xdr:nvSpPr>
        <xdr:cNvPr id="76" name="21 Rectángulo redondeado">
          <a:extLst>
            <a:ext uri="{FF2B5EF4-FFF2-40B4-BE49-F238E27FC236}">
              <a16:creationId xmlns:a16="http://schemas.microsoft.com/office/drawing/2014/main" id="{DE1D34C9-4FDC-42FD-B1E5-36633E4C2002}"/>
            </a:ext>
          </a:extLst>
        </xdr:cNvPr>
        <xdr:cNvSpPr/>
      </xdr:nvSpPr>
      <xdr:spPr>
        <a:xfrm>
          <a:off x="8980714" y="241151229"/>
          <a:ext cx="678997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1394</xdr:row>
      <xdr:rowOff>19050</xdr:rowOff>
    </xdr:from>
    <xdr:to>
      <xdr:col>2</xdr:col>
      <xdr:colOff>923925</xdr:colOff>
      <xdr:row>1396</xdr:row>
      <xdr:rowOff>142875</xdr:rowOff>
    </xdr:to>
    <xdr:pic>
      <xdr:nvPicPr>
        <xdr:cNvPr id="130512" name="Picture 2">
          <a:extLst>
            <a:ext uri="{FF2B5EF4-FFF2-40B4-BE49-F238E27FC236}">
              <a16:creationId xmlns:a16="http://schemas.microsoft.com/office/drawing/2014/main" id="{F8143CE7-E173-45E1-86DD-AD53915F3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734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258537</xdr:colOff>
      <xdr:row>1433</xdr:row>
      <xdr:rowOff>19050</xdr:rowOff>
    </xdr:from>
    <xdr:to>
      <xdr:col>11</xdr:col>
      <xdr:colOff>352426</xdr:colOff>
      <xdr:row>1434</xdr:row>
      <xdr:rowOff>176893</xdr:rowOff>
    </xdr:to>
    <xdr:sp macro="" textlink="">
      <xdr:nvSpPr>
        <xdr:cNvPr id="78" name="21 Rectángulo redondeado">
          <a:extLst>
            <a:ext uri="{FF2B5EF4-FFF2-40B4-BE49-F238E27FC236}">
              <a16:creationId xmlns:a16="http://schemas.microsoft.com/office/drawing/2014/main" id="{EF921655-00A2-46CD-AB51-F701ADD45CA7}"/>
            </a:ext>
          </a:extLst>
        </xdr:cNvPr>
        <xdr:cNvSpPr/>
      </xdr:nvSpPr>
      <xdr:spPr>
        <a:xfrm>
          <a:off x="9007930" y="249111407"/>
          <a:ext cx="651782" cy="36195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1433</xdr:row>
      <xdr:rowOff>19050</xdr:rowOff>
    </xdr:from>
    <xdr:to>
      <xdr:col>2</xdr:col>
      <xdr:colOff>923925</xdr:colOff>
      <xdr:row>1435</xdr:row>
      <xdr:rowOff>142875</xdr:rowOff>
    </xdr:to>
    <xdr:pic>
      <xdr:nvPicPr>
        <xdr:cNvPr id="130514" name="Picture 2">
          <a:extLst>
            <a:ext uri="{FF2B5EF4-FFF2-40B4-BE49-F238E27FC236}">
              <a16:creationId xmlns:a16="http://schemas.microsoft.com/office/drawing/2014/main" id="{3BCAB329-FDC4-46BF-BD67-0D9C29AF8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8316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258537</xdr:colOff>
      <xdr:row>1469</xdr:row>
      <xdr:rowOff>19050</xdr:rowOff>
    </xdr:from>
    <xdr:to>
      <xdr:col>11</xdr:col>
      <xdr:colOff>352426</xdr:colOff>
      <xdr:row>1470</xdr:row>
      <xdr:rowOff>108857</xdr:rowOff>
    </xdr:to>
    <xdr:sp macro="" textlink="">
      <xdr:nvSpPr>
        <xdr:cNvPr id="80" name="21 Rectángulo redondeado">
          <a:extLst>
            <a:ext uri="{FF2B5EF4-FFF2-40B4-BE49-F238E27FC236}">
              <a16:creationId xmlns:a16="http://schemas.microsoft.com/office/drawing/2014/main" id="{5A58284F-5371-4DF0-9A15-9F532557B32C}"/>
            </a:ext>
          </a:extLst>
        </xdr:cNvPr>
        <xdr:cNvSpPr/>
      </xdr:nvSpPr>
      <xdr:spPr>
        <a:xfrm>
          <a:off x="9007930" y="256432050"/>
          <a:ext cx="651782" cy="293914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1469</xdr:row>
      <xdr:rowOff>19050</xdr:rowOff>
    </xdr:from>
    <xdr:to>
      <xdr:col>2</xdr:col>
      <xdr:colOff>923925</xdr:colOff>
      <xdr:row>1471</xdr:row>
      <xdr:rowOff>142875</xdr:rowOff>
    </xdr:to>
    <xdr:pic>
      <xdr:nvPicPr>
        <xdr:cNvPr id="130516" name="Picture 2">
          <a:extLst>
            <a:ext uri="{FF2B5EF4-FFF2-40B4-BE49-F238E27FC236}">
              <a16:creationId xmlns:a16="http://schemas.microsoft.com/office/drawing/2014/main" id="{31BB73DE-CE71-4B71-AE9B-A1159BC2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515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312965</xdr:colOff>
      <xdr:row>1586</xdr:row>
      <xdr:rowOff>19050</xdr:rowOff>
    </xdr:from>
    <xdr:to>
      <xdr:col>11</xdr:col>
      <xdr:colOff>352426</xdr:colOff>
      <xdr:row>1587</xdr:row>
      <xdr:rowOff>122464</xdr:rowOff>
    </xdr:to>
    <xdr:sp macro="" textlink="">
      <xdr:nvSpPr>
        <xdr:cNvPr id="82" name="21 Rectángulo redondeado">
          <a:extLst>
            <a:ext uri="{FF2B5EF4-FFF2-40B4-BE49-F238E27FC236}">
              <a16:creationId xmlns:a16="http://schemas.microsoft.com/office/drawing/2014/main" id="{EFE09022-1FBE-4D2F-A987-933A2551CA96}"/>
            </a:ext>
          </a:extLst>
        </xdr:cNvPr>
        <xdr:cNvSpPr/>
      </xdr:nvSpPr>
      <xdr:spPr>
        <a:xfrm>
          <a:off x="9062358" y="262759371"/>
          <a:ext cx="597354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1586</xdr:row>
      <xdr:rowOff>19050</xdr:rowOff>
    </xdr:from>
    <xdr:to>
      <xdr:col>2</xdr:col>
      <xdr:colOff>923925</xdr:colOff>
      <xdr:row>1588</xdr:row>
      <xdr:rowOff>142875</xdr:rowOff>
    </xdr:to>
    <xdr:pic>
      <xdr:nvPicPr>
        <xdr:cNvPr id="130518" name="Picture 2">
          <a:extLst>
            <a:ext uri="{FF2B5EF4-FFF2-40B4-BE49-F238E27FC236}">
              <a16:creationId xmlns:a16="http://schemas.microsoft.com/office/drawing/2014/main" id="{011B367D-42C2-4712-9E9F-336F9E77B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6619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244929</xdr:colOff>
      <xdr:row>1625</xdr:row>
      <xdr:rowOff>19049</xdr:rowOff>
    </xdr:from>
    <xdr:to>
      <xdr:col>11</xdr:col>
      <xdr:colOff>352426</xdr:colOff>
      <xdr:row>1626</xdr:row>
      <xdr:rowOff>122463</xdr:rowOff>
    </xdr:to>
    <xdr:sp macro="" textlink="">
      <xdr:nvSpPr>
        <xdr:cNvPr id="84" name="21 Rectángulo redondeado">
          <a:extLst>
            <a:ext uri="{FF2B5EF4-FFF2-40B4-BE49-F238E27FC236}">
              <a16:creationId xmlns:a16="http://schemas.microsoft.com/office/drawing/2014/main" id="{08C1D399-B28A-4536-AB5E-2E1DF295CF50}"/>
            </a:ext>
          </a:extLst>
        </xdr:cNvPr>
        <xdr:cNvSpPr/>
      </xdr:nvSpPr>
      <xdr:spPr>
        <a:xfrm>
          <a:off x="8994322" y="270719549"/>
          <a:ext cx="665390" cy="307521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1625</xdr:row>
      <xdr:rowOff>19050</xdr:rowOff>
    </xdr:from>
    <xdr:to>
      <xdr:col>2</xdr:col>
      <xdr:colOff>923925</xdr:colOff>
      <xdr:row>1627</xdr:row>
      <xdr:rowOff>142875</xdr:rowOff>
    </xdr:to>
    <xdr:pic>
      <xdr:nvPicPr>
        <xdr:cNvPr id="130520" name="Picture 2">
          <a:extLst>
            <a:ext uri="{FF2B5EF4-FFF2-40B4-BE49-F238E27FC236}">
              <a16:creationId xmlns:a16="http://schemas.microsoft.com/office/drawing/2014/main" id="{2B39283F-B7A9-45B3-B83B-F9DD1BCA9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74862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285751</xdr:colOff>
      <xdr:row>1661</xdr:row>
      <xdr:rowOff>19050</xdr:rowOff>
    </xdr:from>
    <xdr:to>
      <xdr:col>11</xdr:col>
      <xdr:colOff>352426</xdr:colOff>
      <xdr:row>1662</xdr:row>
      <xdr:rowOff>95250</xdr:rowOff>
    </xdr:to>
    <xdr:sp macro="" textlink="">
      <xdr:nvSpPr>
        <xdr:cNvPr id="86" name="21 Rectángulo redondeado">
          <a:extLst>
            <a:ext uri="{FF2B5EF4-FFF2-40B4-BE49-F238E27FC236}">
              <a16:creationId xmlns:a16="http://schemas.microsoft.com/office/drawing/2014/main" id="{FCEF9E5E-63F9-4F37-B55E-448A61D0831C}"/>
            </a:ext>
          </a:extLst>
        </xdr:cNvPr>
        <xdr:cNvSpPr/>
      </xdr:nvSpPr>
      <xdr:spPr>
        <a:xfrm>
          <a:off x="9035144" y="278053800"/>
          <a:ext cx="624568" cy="28030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1661</xdr:row>
      <xdr:rowOff>19050</xdr:rowOff>
    </xdr:from>
    <xdr:to>
      <xdr:col>2</xdr:col>
      <xdr:colOff>923925</xdr:colOff>
      <xdr:row>1663</xdr:row>
      <xdr:rowOff>142875</xdr:rowOff>
    </xdr:to>
    <xdr:pic>
      <xdr:nvPicPr>
        <xdr:cNvPr id="130522" name="Picture 2">
          <a:extLst>
            <a:ext uri="{FF2B5EF4-FFF2-40B4-BE49-F238E27FC236}">
              <a16:creationId xmlns:a16="http://schemas.microsoft.com/office/drawing/2014/main" id="{A31B90F1-2267-4E4D-BE66-7C9DA43C3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1876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312965</xdr:colOff>
      <xdr:row>1698</xdr:row>
      <xdr:rowOff>19050</xdr:rowOff>
    </xdr:from>
    <xdr:to>
      <xdr:col>11</xdr:col>
      <xdr:colOff>352426</xdr:colOff>
      <xdr:row>1699</xdr:row>
      <xdr:rowOff>81643</xdr:rowOff>
    </xdr:to>
    <xdr:sp macro="" textlink="">
      <xdr:nvSpPr>
        <xdr:cNvPr id="88" name="21 Rectángulo redondeado">
          <a:extLst>
            <a:ext uri="{FF2B5EF4-FFF2-40B4-BE49-F238E27FC236}">
              <a16:creationId xmlns:a16="http://schemas.microsoft.com/office/drawing/2014/main" id="{8B7E49BB-EA7A-4319-8CB2-2E252736337F}"/>
            </a:ext>
          </a:extLst>
        </xdr:cNvPr>
        <xdr:cNvSpPr/>
      </xdr:nvSpPr>
      <xdr:spPr>
        <a:xfrm>
          <a:off x="9062358" y="285632979"/>
          <a:ext cx="597354" cy="266700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1698</xdr:row>
      <xdr:rowOff>19050</xdr:rowOff>
    </xdr:from>
    <xdr:to>
      <xdr:col>2</xdr:col>
      <xdr:colOff>923925</xdr:colOff>
      <xdr:row>1700</xdr:row>
      <xdr:rowOff>142875</xdr:rowOff>
    </xdr:to>
    <xdr:pic>
      <xdr:nvPicPr>
        <xdr:cNvPr id="130524" name="Picture 2">
          <a:extLst>
            <a:ext uri="{FF2B5EF4-FFF2-40B4-BE49-F238E27FC236}">
              <a16:creationId xmlns:a16="http://schemas.microsoft.com/office/drawing/2014/main" id="{64938D8C-1EA9-47CD-9FA7-8EE7D21A0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933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272143</xdr:colOff>
      <xdr:row>1729</xdr:row>
      <xdr:rowOff>19050</xdr:rowOff>
    </xdr:from>
    <xdr:to>
      <xdr:col>11</xdr:col>
      <xdr:colOff>352425</xdr:colOff>
      <xdr:row>1730</xdr:row>
      <xdr:rowOff>136071</xdr:rowOff>
    </xdr:to>
    <xdr:sp macro="" textlink="">
      <xdr:nvSpPr>
        <xdr:cNvPr id="90" name="7 Rectángulo redondeado">
          <a:extLst>
            <a:ext uri="{FF2B5EF4-FFF2-40B4-BE49-F238E27FC236}">
              <a16:creationId xmlns:a16="http://schemas.microsoft.com/office/drawing/2014/main" id="{B39C156A-16D1-4E4E-AD55-50F977809112}"/>
            </a:ext>
          </a:extLst>
        </xdr:cNvPr>
        <xdr:cNvSpPr/>
      </xdr:nvSpPr>
      <xdr:spPr>
        <a:xfrm>
          <a:off x="9021536" y="292001121"/>
          <a:ext cx="638175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1729</xdr:row>
      <xdr:rowOff>19050</xdr:rowOff>
    </xdr:from>
    <xdr:to>
      <xdr:col>2</xdr:col>
      <xdr:colOff>923925</xdr:colOff>
      <xdr:row>1731</xdr:row>
      <xdr:rowOff>142875</xdr:rowOff>
    </xdr:to>
    <xdr:pic>
      <xdr:nvPicPr>
        <xdr:cNvPr id="130526" name="Picture 2">
          <a:extLst>
            <a:ext uri="{FF2B5EF4-FFF2-40B4-BE49-F238E27FC236}">
              <a16:creationId xmlns:a16="http://schemas.microsoft.com/office/drawing/2014/main" id="{4EB269AB-E3D7-4371-9CC6-DE27BE948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36085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258536</xdr:colOff>
      <xdr:row>1759</xdr:row>
      <xdr:rowOff>19049</xdr:rowOff>
    </xdr:from>
    <xdr:to>
      <xdr:col>11</xdr:col>
      <xdr:colOff>352426</xdr:colOff>
      <xdr:row>1760</xdr:row>
      <xdr:rowOff>136071</xdr:rowOff>
    </xdr:to>
    <xdr:sp macro="" textlink="">
      <xdr:nvSpPr>
        <xdr:cNvPr id="92" name="7 Rectángulo redondeado">
          <a:extLst>
            <a:ext uri="{FF2B5EF4-FFF2-40B4-BE49-F238E27FC236}">
              <a16:creationId xmlns:a16="http://schemas.microsoft.com/office/drawing/2014/main" id="{5059B4C4-2124-4142-AEE5-E3CAF1A47AC9}"/>
            </a:ext>
          </a:extLst>
        </xdr:cNvPr>
        <xdr:cNvSpPr/>
      </xdr:nvSpPr>
      <xdr:spPr>
        <a:xfrm>
          <a:off x="9007929" y="298137942"/>
          <a:ext cx="651783" cy="321129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1759</xdr:row>
      <xdr:rowOff>19050</xdr:rowOff>
    </xdr:from>
    <xdr:to>
      <xdr:col>2</xdr:col>
      <xdr:colOff>923925</xdr:colOff>
      <xdr:row>1761</xdr:row>
      <xdr:rowOff>142875</xdr:rowOff>
    </xdr:to>
    <xdr:pic>
      <xdr:nvPicPr>
        <xdr:cNvPr id="130528" name="Picture 2">
          <a:extLst>
            <a:ext uri="{FF2B5EF4-FFF2-40B4-BE49-F238E27FC236}">
              <a16:creationId xmlns:a16="http://schemas.microsoft.com/office/drawing/2014/main" id="{793485F6-5975-4DD4-B1B7-044CC7228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5902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299357</xdr:colOff>
      <xdr:row>1791</xdr:row>
      <xdr:rowOff>19050</xdr:rowOff>
    </xdr:from>
    <xdr:to>
      <xdr:col>11</xdr:col>
      <xdr:colOff>352425</xdr:colOff>
      <xdr:row>1792</xdr:row>
      <xdr:rowOff>190500</xdr:rowOff>
    </xdr:to>
    <xdr:sp macro="" textlink="">
      <xdr:nvSpPr>
        <xdr:cNvPr id="94" name="7 Rectángulo redondeado">
          <a:extLst>
            <a:ext uri="{FF2B5EF4-FFF2-40B4-BE49-F238E27FC236}">
              <a16:creationId xmlns:a16="http://schemas.microsoft.com/office/drawing/2014/main" id="{F8F9548B-34E0-4EB6-9B4F-F92C9DA40AEE}"/>
            </a:ext>
          </a:extLst>
        </xdr:cNvPr>
        <xdr:cNvSpPr/>
      </xdr:nvSpPr>
      <xdr:spPr>
        <a:xfrm>
          <a:off x="9048750" y="304669371"/>
          <a:ext cx="610961" cy="375558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1791</xdr:row>
      <xdr:rowOff>19050</xdr:rowOff>
    </xdr:from>
    <xdr:to>
      <xdr:col>2</xdr:col>
      <xdr:colOff>923925</xdr:colOff>
      <xdr:row>1793</xdr:row>
      <xdr:rowOff>142875</xdr:rowOff>
    </xdr:to>
    <xdr:pic>
      <xdr:nvPicPr>
        <xdr:cNvPr id="130530" name="Picture 2">
          <a:extLst>
            <a:ext uri="{FF2B5EF4-FFF2-40B4-BE49-F238E27FC236}">
              <a16:creationId xmlns:a16="http://schemas.microsoft.com/office/drawing/2014/main" id="{02CA8018-3C72-4684-A544-EA02B192D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92196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217714</xdr:colOff>
      <xdr:row>1822</xdr:row>
      <xdr:rowOff>19050</xdr:rowOff>
    </xdr:from>
    <xdr:to>
      <xdr:col>12</xdr:col>
      <xdr:colOff>4082</xdr:colOff>
      <xdr:row>1823</xdr:row>
      <xdr:rowOff>108857</xdr:rowOff>
    </xdr:to>
    <xdr:sp macro="" textlink="">
      <xdr:nvSpPr>
        <xdr:cNvPr id="96" name="17 Rectángulo redondeado">
          <a:extLst>
            <a:ext uri="{FF2B5EF4-FFF2-40B4-BE49-F238E27FC236}">
              <a16:creationId xmlns:a16="http://schemas.microsoft.com/office/drawing/2014/main" id="{28EBDCBC-5645-4F9A-9A18-D8C271E120A5}"/>
            </a:ext>
          </a:extLst>
        </xdr:cNvPr>
        <xdr:cNvSpPr/>
      </xdr:nvSpPr>
      <xdr:spPr>
        <a:xfrm>
          <a:off x="9761764" y="209550"/>
          <a:ext cx="710293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19050</xdr:colOff>
      <xdr:row>1822</xdr:row>
      <xdr:rowOff>38100</xdr:rowOff>
    </xdr:from>
    <xdr:to>
      <xdr:col>2</xdr:col>
      <xdr:colOff>676275</xdr:colOff>
      <xdr:row>1824</xdr:row>
      <xdr:rowOff>114300</xdr:rowOff>
    </xdr:to>
    <xdr:pic>
      <xdr:nvPicPr>
        <xdr:cNvPr id="130532" name="Picture 2">
          <a:extLst>
            <a:ext uri="{FF2B5EF4-FFF2-40B4-BE49-F238E27FC236}">
              <a16:creationId xmlns:a16="http://schemas.microsoft.com/office/drawing/2014/main" id="{5028050B-57C8-4BFD-A4D5-BBA3A036E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15715650"/>
          <a:ext cx="2600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217714</xdr:colOff>
      <xdr:row>1861</xdr:row>
      <xdr:rowOff>19050</xdr:rowOff>
    </xdr:from>
    <xdr:to>
      <xdr:col>12</xdr:col>
      <xdr:colOff>4082</xdr:colOff>
      <xdr:row>1862</xdr:row>
      <xdr:rowOff>108857</xdr:rowOff>
    </xdr:to>
    <xdr:sp macro="" textlink="">
      <xdr:nvSpPr>
        <xdr:cNvPr id="98" name="17 Rectángulo redondeado">
          <a:extLst>
            <a:ext uri="{FF2B5EF4-FFF2-40B4-BE49-F238E27FC236}">
              <a16:creationId xmlns:a16="http://schemas.microsoft.com/office/drawing/2014/main" id="{C9818473-370D-4D4B-8608-521B6BF5A01A}"/>
            </a:ext>
          </a:extLst>
        </xdr:cNvPr>
        <xdr:cNvSpPr/>
      </xdr:nvSpPr>
      <xdr:spPr>
        <a:xfrm>
          <a:off x="9761764" y="8048625"/>
          <a:ext cx="710293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238125</xdr:colOff>
      <xdr:row>1861</xdr:row>
      <xdr:rowOff>66675</xdr:rowOff>
    </xdr:from>
    <xdr:to>
      <xdr:col>2</xdr:col>
      <xdr:colOff>133350</xdr:colOff>
      <xdr:row>1863</xdr:row>
      <xdr:rowOff>142875</xdr:rowOff>
    </xdr:to>
    <xdr:pic>
      <xdr:nvPicPr>
        <xdr:cNvPr id="130534" name="Picture 2">
          <a:extLst>
            <a:ext uri="{FF2B5EF4-FFF2-40B4-BE49-F238E27FC236}">
              <a16:creationId xmlns:a16="http://schemas.microsoft.com/office/drawing/2014/main" id="{FCC1725D-4427-4CD8-9555-5151EE8E0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23945250"/>
          <a:ext cx="1876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217714</xdr:colOff>
      <xdr:row>1900</xdr:row>
      <xdr:rowOff>19050</xdr:rowOff>
    </xdr:from>
    <xdr:to>
      <xdr:col>12</xdr:col>
      <xdr:colOff>4082</xdr:colOff>
      <xdr:row>1901</xdr:row>
      <xdr:rowOff>108857</xdr:rowOff>
    </xdr:to>
    <xdr:sp macro="" textlink="">
      <xdr:nvSpPr>
        <xdr:cNvPr id="100" name="17 Rectángulo redondeado">
          <a:extLst>
            <a:ext uri="{FF2B5EF4-FFF2-40B4-BE49-F238E27FC236}">
              <a16:creationId xmlns:a16="http://schemas.microsoft.com/office/drawing/2014/main" id="{8071E02A-E314-4FCE-A01C-2543046D5147}"/>
            </a:ext>
          </a:extLst>
        </xdr:cNvPr>
        <xdr:cNvSpPr/>
      </xdr:nvSpPr>
      <xdr:spPr>
        <a:xfrm>
          <a:off x="9761764" y="16240125"/>
          <a:ext cx="710293" cy="299357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238125</xdr:colOff>
      <xdr:row>1900</xdr:row>
      <xdr:rowOff>66675</xdr:rowOff>
    </xdr:from>
    <xdr:to>
      <xdr:col>2</xdr:col>
      <xdr:colOff>133350</xdr:colOff>
      <xdr:row>1902</xdr:row>
      <xdr:rowOff>142875</xdr:rowOff>
    </xdr:to>
    <xdr:pic>
      <xdr:nvPicPr>
        <xdr:cNvPr id="130536" name="Picture 2">
          <a:extLst>
            <a:ext uri="{FF2B5EF4-FFF2-40B4-BE49-F238E27FC236}">
              <a16:creationId xmlns:a16="http://schemas.microsoft.com/office/drawing/2014/main" id="{C34BC3DD-EF19-49F7-965F-03C2FCC1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32155800"/>
          <a:ext cx="1876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299357</xdr:colOff>
      <xdr:row>1941</xdr:row>
      <xdr:rowOff>19050</xdr:rowOff>
    </xdr:from>
    <xdr:to>
      <xdr:col>11</xdr:col>
      <xdr:colOff>352425</xdr:colOff>
      <xdr:row>1942</xdr:row>
      <xdr:rowOff>149679</xdr:rowOff>
    </xdr:to>
    <xdr:sp macro="" textlink="">
      <xdr:nvSpPr>
        <xdr:cNvPr id="102" name="23 Rectángulo redondeado">
          <a:extLst>
            <a:ext uri="{FF2B5EF4-FFF2-40B4-BE49-F238E27FC236}">
              <a16:creationId xmlns:a16="http://schemas.microsoft.com/office/drawing/2014/main" id="{DB84C702-2564-4A6C-A5C5-7686637A07D3}"/>
            </a:ext>
          </a:extLst>
        </xdr:cNvPr>
        <xdr:cNvSpPr/>
      </xdr:nvSpPr>
      <xdr:spPr>
        <a:xfrm>
          <a:off x="9048750" y="335598407"/>
          <a:ext cx="610961" cy="334736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1941</xdr:row>
      <xdr:rowOff>19050</xdr:rowOff>
    </xdr:from>
    <xdr:to>
      <xdr:col>2</xdr:col>
      <xdr:colOff>923925</xdr:colOff>
      <xdr:row>1943</xdr:row>
      <xdr:rowOff>142875</xdr:rowOff>
    </xdr:to>
    <xdr:pic>
      <xdr:nvPicPr>
        <xdr:cNvPr id="130538" name="Picture 2">
          <a:extLst>
            <a:ext uri="{FF2B5EF4-FFF2-40B4-BE49-F238E27FC236}">
              <a16:creationId xmlns:a16="http://schemas.microsoft.com/office/drawing/2014/main" id="{520FBC6C-E76B-4250-BA1D-921E51906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690200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272143</xdr:colOff>
      <xdr:row>1975</xdr:row>
      <xdr:rowOff>19050</xdr:rowOff>
    </xdr:from>
    <xdr:to>
      <xdr:col>11</xdr:col>
      <xdr:colOff>352425</xdr:colOff>
      <xdr:row>1976</xdr:row>
      <xdr:rowOff>122464</xdr:rowOff>
    </xdr:to>
    <xdr:sp macro="" textlink="">
      <xdr:nvSpPr>
        <xdr:cNvPr id="104" name="23 Rectángulo redondeado">
          <a:extLst>
            <a:ext uri="{FF2B5EF4-FFF2-40B4-BE49-F238E27FC236}">
              <a16:creationId xmlns:a16="http://schemas.microsoft.com/office/drawing/2014/main" id="{07D8DE44-3E03-448F-A8CC-64619353A83C}"/>
            </a:ext>
          </a:extLst>
        </xdr:cNvPr>
        <xdr:cNvSpPr/>
      </xdr:nvSpPr>
      <xdr:spPr>
        <a:xfrm>
          <a:off x="9021536" y="342578871"/>
          <a:ext cx="638175" cy="307522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1975</xdr:row>
      <xdr:rowOff>19050</xdr:rowOff>
    </xdr:from>
    <xdr:to>
      <xdr:col>2</xdr:col>
      <xdr:colOff>923925</xdr:colOff>
      <xdr:row>1977</xdr:row>
      <xdr:rowOff>142875</xdr:rowOff>
    </xdr:to>
    <xdr:pic>
      <xdr:nvPicPr>
        <xdr:cNvPr id="130540" name="Picture 2">
          <a:extLst>
            <a:ext uri="{FF2B5EF4-FFF2-40B4-BE49-F238E27FC236}">
              <a16:creationId xmlns:a16="http://schemas.microsoft.com/office/drawing/2014/main" id="{D865F05D-1D3A-4484-8522-11F8724D1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767275"/>
          <a:ext cx="2619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193</xdr:row>
      <xdr:rowOff>182336</xdr:rowOff>
    </xdr:from>
    <xdr:to>
      <xdr:col>9</xdr:col>
      <xdr:colOff>665390</xdr:colOff>
      <xdr:row>195</xdr:row>
      <xdr:rowOff>54429</xdr:rowOff>
    </xdr:to>
    <xdr:sp macro="" textlink="">
      <xdr:nvSpPr>
        <xdr:cNvPr id="108" name="5 Rectángulo redondeado">
          <a:extLst>
            <a:ext uri="{FF2B5EF4-FFF2-40B4-BE49-F238E27FC236}">
              <a16:creationId xmlns:a16="http://schemas.microsoft.com/office/drawing/2014/main" id="{EC1FEF2D-052C-4322-ACD6-D0E96A1358BA}"/>
            </a:ext>
          </a:extLst>
        </xdr:cNvPr>
        <xdr:cNvSpPr/>
      </xdr:nvSpPr>
      <xdr:spPr>
        <a:xfrm>
          <a:off x="7686675" y="41806586"/>
          <a:ext cx="570140" cy="2721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9525</xdr:colOff>
      <xdr:row>194</xdr:row>
      <xdr:rowOff>0</xdr:rowOff>
    </xdr:from>
    <xdr:to>
      <xdr:col>2</xdr:col>
      <xdr:colOff>228600</xdr:colOff>
      <xdr:row>196</xdr:row>
      <xdr:rowOff>161925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EB39587B-CA5E-4222-9544-4CA0654F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1814750"/>
          <a:ext cx="20669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553</xdr:row>
      <xdr:rowOff>19050</xdr:rowOff>
    </xdr:from>
    <xdr:to>
      <xdr:col>11</xdr:col>
      <xdr:colOff>609600</xdr:colOff>
      <xdr:row>554</xdr:row>
      <xdr:rowOff>104775</xdr:rowOff>
    </xdr:to>
    <xdr:sp macro="" textlink="">
      <xdr:nvSpPr>
        <xdr:cNvPr id="110" name="5 Rectángulo redondeado">
          <a:extLst>
            <a:ext uri="{FF2B5EF4-FFF2-40B4-BE49-F238E27FC236}">
              <a16:creationId xmlns:a16="http://schemas.microsoft.com/office/drawing/2014/main" id="{B71A2F35-4FDD-4AD2-BB11-0578FA7FDE44}"/>
            </a:ext>
          </a:extLst>
        </xdr:cNvPr>
        <xdr:cNvSpPr/>
      </xdr:nvSpPr>
      <xdr:spPr>
        <a:xfrm>
          <a:off x="9153525" y="68199000"/>
          <a:ext cx="771525" cy="2952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553</xdr:row>
      <xdr:rowOff>19050</xdr:rowOff>
    </xdr:from>
    <xdr:to>
      <xdr:col>3</xdr:col>
      <xdr:colOff>0</xdr:colOff>
      <xdr:row>555</xdr:row>
      <xdr:rowOff>142875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6A8FE5FF-C772-464A-95C6-A8409B030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99000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588</xdr:row>
      <xdr:rowOff>19050</xdr:rowOff>
    </xdr:from>
    <xdr:to>
      <xdr:col>11</xdr:col>
      <xdr:colOff>609600</xdr:colOff>
      <xdr:row>589</xdr:row>
      <xdr:rowOff>104775</xdr:rowOff>
    </xdr:to>
    <xdr:sp macro="" textlink="">
      <xdr:nvSpPr>
        <xdr:cNvPr id="112" name="5 Rectángulo redondeado">
          <a:extLst>
            <a:ext uri="{FF2B5EF4-FFF2-40B4-BE49-F238E27FC236}">
              <a16:creationId xmlns:a16="http://schemas.microsoft.com/office/drawing/2014/main" id="{99B0632A-2C0A-4AF3-9E81-241B175C244F}"/>
            </a:ext>
          </a:extLst>
        </xdr:cNvPr>
        <xdr:cNvSpPr/>
      </xdr:nvSpPr>
      <xdr:spPr>
        <a:xfrm>
          <a:off x="9153525" y="75257025"/>
          <a:ext cx="771525" cy="2952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588</xdr:row>
      <xdr:rowOff>19050</xdr:rowOff>
    </xdr:from>
    <xdr:to>
      <xdr:col>3</xdr:col>
      <xdr:colOff>0</xdr:colOff>
      <xdr:row>590</xdr:row>
      <xdr:rowOff>142875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1A526C26-D161-4FEF-A9FE-ADEC77B49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57025"/>
          <a:ext cx="26670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95250</xdr:colOff>
      <xdr:row>815</xdr:row>
      <xdr:rowOff>182336</xdr:rowOff>
    </xdr:from>
    <xdr:to>
      <xdr:col>9</xdr:col>
      <xdr:colOff>665390</xdr:colOff>
      <xdr:row>817</xdr:row>
      <xdr:rowOff>54429</xdr:rowOff>
    </xdr:to>
    <xdr:sp macro="" textlink="">
      <xdr:nvSpPr>
        <xdr:cNvPr id="114" name="5 Rectángulo redondeado">
          <a:extLst>
            <a:ext uri="{FF2B5EF4-FFF2-40B4-BE49-F238E27FC236}">
              <a16:creationId xmlns:a16="http://schemas.microsoft.com/office/drawing/2014/main" id="{D815F4EC-58E4-4C84-9FE1-29BDB4C391B2}"/>
            </a:ext>
          </a:extLst>
        </xdr:cNvPr>
        <xdr:cNvSpPr/>
      </xdr:nvSpPr>
      <xdr:spPr>
        <a:xfrm>
          <a:off x="8286750" y="41196986"/>
          <a:ext cx="570140" cy="2721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9525</xdr:colOff>
      <xdr:row>816</xdr:row>
      <xdr:rowOff>0</xdr:rowOff>
    </xdr:from>
    <xdr:to>
      <xdr:col>2</xdr:col>
      <xdr:colOff>228600</xdr:colOff>
      <xdr:row>818</xdr:row>
      <xdr:rowOff>161925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C418DF82-81F9-4B4B-972A-4CF72246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120515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991</xdr:row>
      <xdr:rowOff>19050</xdr:rowOff>
    </xdr:from>
    <xdr:to>
      <xdr:col>11</xdr:col>
      <xdr:colOff>609600</xdr:colOff>
      <xdr:row>992</xdr:row>
      <xdr:rowOff>104775</xdr:rowOff>
    </xdr:to>
    <xdr:sp macro="" textlink="">
      <xdr:nvSpPr>
        <xdr:cNvPr id="120" name="5 Rectángulo redondeado">
          <a:extLst>
            <a:ext uri="{FF2B5EF4-FFF2-40B4-BE49-F238E27FC236}">
              <a16:creationId xmlns:a16="http://schemas.microsoft.com/office/drawing/2014/main" id="{B71CBB21-EC88-4B50-8208-A2C52238246F}"/>
            </a:ext>
          </a:extLst>
        </xdr:cNvPr>
        <xdr:cNvSpPr/>
      </xdr:nvSpPr>
      <xdr:spPr>
        <a:xfrm>
          <a:off x="9610725" y="28603575"/>
          <a:ext cx="561975" cy="2952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991</xdr:row>
      <xdr:rowOff>19050</xdr:rowOff>
    </xdr:from>
    <xdr:to>
      <xdr:col>2</xdr:col>
      <xdr:colOff>923925</xdr:colOff>
      <xdr:row>993</xdr:row>
      <xdr:rowOff>142875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5CA4005-3795-41D6-8BB1-4DBC031D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03575"/>
          <a:ext cx="2933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523875</xdr:colOff>
      <xdr:row>991</xdr:row>
      <xdr:rowOff>19050</xdr:rowOff>
    </xdr:from>
    <xdr:to>
      <xdr:col>11</xdr:col>
      <xdr:colOff>609600</xdr:colOff>
      <xdr:row>992</xdr:row>
      <xdr:rowOff>104775</xdr:rowOff>
    </xdr:to>
    <xdr:sp macro="" textlink="">
      <xdr:nvSpPr>
        <xdr:cNvPr id="122" name="5 Rectángulo redondeado">
          <a:extLst>
            <a:ext uri="{FF2B5EF4-FFF2-40B4-BE49-F238E27FC236}">
              <a16:creationId xmlns:a16="http://schemas.microsoft.com/office/drawing/2014/main" id="{06117102-602E-421B-B27E-F70BA3D7B14D}"/>
            </a:ext>
          </a:extLst>
        </xdr:cNvPr>
        <xdr:cNvSpPr/>
      </xdr:nvSpPr>
      <xdr:spPr>
        <a:xfrm>
          <a:off x="9610725" y="28603575"/>
          <a:ext cx="561975" cy="29527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0</xdr:col>
      <xdr:colOff>0</xdr:colOff>
      <xdr:row>991</xdr:row>
      <xdr:rowOff>19050</xdr:rowOff>
    </xdr:from>
    <xdr:to>
      <xdr:col>2</xdr:col>
      <xdr:colOff>923925</xdr:colOff>
      <xdr:row>993</xdr:row>
      <xdr:rowOff>142875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CC5F791E-7E4B-4E80-AA58-DA21AF590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03575"/>
          <a:ext cx="29337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95250</xdr:colOff>
      <xdr:row>1061</xdr:row>
      <xdr:rowOff>182336</xdr:rowOff>
    </xdr:from>
    <xdr:to>
      <xdr:col>10</xdr:col>
      <xdr:colOff>665390</xdr:colOff>
      <xdr:row>1063</xdr:row>
      <xdr:rowOff>54429</xdr:rowOff>
    </xdr:to>
    <xdr:sp macro="" textlink="">
      <xdr:nvSpPr>
        <xdr:cNvPr id="124" name="5 Rectángulo redondeado">
          <a:extLst>
            <a:ext uri="{FF2B5EF4-FFF2-40B4-BE49-F238E27FC236}">
              <a16:creationId xmlns:a16="http://schemas.microsoft.com/office/drawing/2014/main" id="{6A7937F6-A81C-4DEC-AEEA-6114A642E86D}"/>
            </a:ext>
          </a:extLst>
        </xdr:cNvPr>
        <xdr:cNvSpPr/>
      </xdr:nvSpPr>
      <xdr:spPr>
        <a:xfrm>
          <a:off x="8439150" y="372836"/>
          <a:ext cx="570140" cy="2721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9525</xdr:colOff>
      <xdr:row>1062</xdr:row>
      <xdr:rowOff>0</xdr:rowOff>
    </xdr:from>
    <xdr:to>
      <xdr:col>3</xdr:col>
      <xdr:colOff>228600</xdr:colOff>
      <xdr:row>1064</xdr:row>
      <xdr:rowOff>161925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2AD6944-1C20-4A19-8B1C-C6075D4C6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81000"/>
          <a:ext cx="20288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95250</xdr:colOff>
      <xdr:row>1499</xdr:row>
      <xdr:rowOff>182336</xdr:rowOff>
    </xdr:from>
    <xdr:to>
      <xdr:col>10</xdr:col>
      <xdr:colOff>665390</xdr:colOff>
      <xdr:row>1501</xdr:row>
      <xdr:rowOff>54429</xdr:rowOff>
    </xdr:to>
    <xdr:sp macro="" textlink="">
      <xdr:nvSpPr>
        <xdr:cNvPr id="126" name="5 Rectángulo redondeado">
          <a:extLst>
            <a:ext uri="{FF2B5EF4-FFF2-40B4-BE49-F238E27FC236}">
              <a16:creationId xmlns:a16="http://schemas.microsoft.com/office/drawing/2014/main" id="{5A8D143A-72A2-419F-BD2E-ABC0596A875A}"/>
            </a:ext>
          </a:extLst>
        </xdr:cNvPr>
        <xdr:cNvSpPr/>
      </xdr:nvSpPr>
      <xdr:spPr>
        <a:xfrm>
          <a:off x="8496300" y="47321561"/>
          <a:ext cx="570140" cy="2721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9525</xdr:colOff>
      <xdr:row>1500</xdr:row>
      <xdr:rowOff>0</xdr:rowOff>
    </xdr:from>
    <xdr:to>
      <xdr:col>3</xdr:col>
      <xdr:colOff>228600</xdr:colOff>
      <xdr:row>1502</xdr:row>
      <xdr:rowOff>161925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4DCEE048-44ED-4B8E-B8C5-31FBAFEF3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329725"/>
          <a:ext cx="2505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95250</xdr:colOff>
      <xdr:row>1545</xdr:row>
      <xdr:rowOff>182336</xdr:rowOff>
    </xdr:from>
    <xdr:to>
      <xdr:col>10</xdr:col>
      <xdr:colOff>665390</xdr:colOff>
      <xdr:row>1547</xdr:row>
      <xdr:rowOff>54429</xdr:rowOff>
    </xdr:to>
    <xdr:sp macro="" textlink="">
      <xdr:nvSpPr>
        <xdr:cNvPr id="128" name="5 Rectángulo redondeado">
          <a:extLst>
            <a:ext uri="{FF2B5EF4-FFF2-40B4-BE49-F238E27FC236}">
              <a16:creationId xmlns:a16="http://schemas.microsoft.com/office/drawing/2014/main" id="{7F4B704A-CEEA-40B4-A767-11AFF0C96699}"/>
            </a:ext>
          </a:extLst>
        </xdr:cNvPr>
        <xdr:cNvSpPr/>
      </xdr:nvSpPr>
      <xdr:spPr>
        <a:xfrm>
          <a:off x="8496300" y="56608436"/>
          <a:ext cx="570140" cy="272143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F-03</a:t>
          </a:r>
        </a:p>
      </xdr:txBody>
    </xdr:sp>
    <xdr:clientData/>
  </xdr:twoCellAnchor>
  <xdr:twoCellAnchor>
    <xdr:from>
      <xdr:col>1</xdr:col>
      <xdr:colOff>9525</xdr:colOff>
      <xdr:row>1546</xdr:row>
      <xdr:rowOff>0</xdr:rowOff>
    </xdr:from>
    <xdr:to>
      <xdr:col>3</xdr:col>
      <xdr:colOff>228600</xdr:colOff>
      <xdr:row>1548</xdr:row>
      <xdr:rowOff>161925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7658B874-4D99-4BF5-9548-8BFDD114F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56616600"/>
          <a:ext cx="25050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3:L2014"/>
  <sheetViews>
    <sheetView showGridLines="0" tabSelected="1" topLeftCell="A1559" zoomScale="40" zoomScaleNormal="40" workbookViewId="0">
      <selection activeCell="G1585" sqref="G1585"/>
    </sheetView>
  </sheetViews>
  <sheetFormatPr baseColWidth="10" defaultRowHeight="15" x14ac:dyDescent="0.25"/>
  <cols>
    <col min="1" max="1" width="13.42578125" customWidth="1"/>
    <col min="2" max="2" width="16.28515625" customWidth="1"/>
    <col min="3" max="3" width="9.5703125" customWidth="1"/>
    <col min="7" max="7" width="14.140625" customWidth="1"/>
    <col min="8" max="8" width="13.28515625" customWidth="1"/>
    <col min="9" max="9" width="14.85546875" customWidth="1"/>
    <col min="10" max="10" width="15.28515625" customWidth="1"/>
    <col min="11" max="11" width="8.42578125" customWidth="1"/>
    <col min="12" max="12" width="5.28515625" customWidth="1"/>
  </cols>
  <sheetData>
    <row r="3" spans="1:12" ht="16.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15.75" x14ac:dyDescent="0.25">
      <c r="A4" s="174" t="s">
        <v>21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2" ht="15.75" x14ac:dyDescent="0.25">
      <c r="A5" s="175" t="s">
        <v>0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</row>
    <row r="6" spans="1:12" ht="16.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6.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16.5" x14ac:dyDescent="0.3">
      <c r="A8" s="3" t="s">
        <v>1</v>
      </c>
      <c r="B8" s="179" t="s">
        <v>63</v>
      </c>
      <c r="C8" s="180"/>
      <c r="D8" s="180"/>
      <c r="E8" s="180"/>
      <c r="F8" s="180"/>
      <c r="G8" s="181"/>
      <c r="H8" s="4" t="s">
        <v>2</v>
      </c>
      <c r="I8" s="5"/>
      <c r="J8" s="47" t="s">
        <v>64</v>
      </c>
      <c r="K8" s="5"/>
      <c r="L8" s="6"/>
    </row>
    <row r="9" spans="1:12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6.5" x14ac:dyDescent="0.3">
      <c r="A10" s="7" t="s">
        <v>3</v>
      </c>
      <c r="B10" s="179" t="s">
        <v>40</v>
      </c>
      <c r="C10" s="180"/>
      <c r="D10" s="180"/>
      <c r="E10" s="181"/>
      <c r="F10" s="8" t="s">
        <v>4</v>
      </c>
      <c r="G10" s="179">
        <v>2019</v>
      </c>
      <c r="H10" s="181"/>
      <c r="I10" s="7" t="s">
        <v>5</v>
      </c>
      <c r="J10" s="182" t="s">
        <v>65</v>
      </c>
      <c r="K10" s="180"/>
      <c r="L10" s="181"/>
    </row>
    <row r="11" spans="1:12" ht="16.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6.5" x14ac:dyDescent="0.3">
      <c r="A12" s="176" t="s">
        <v>6</v>
      </c>
      <c r="B12" s="178"/>
      <c r="C12" s="179" t="s">
        <v>22</v>
      </c>
      <c r="D12" s="180"/>
      <c r="E12" s="180"/>
      <c r="F12" s="180"/>
      <c r="G12" s="180"/>
      <c r="H12" s="180"/>
      <c r="I12" s="180"/>
      <c r="J12" s="180"/>
      <c r="K12" s="180"/>
      <c r="L12" s="181"/>
    </row>
    <row r="13" spans="1:12" ht="16.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16.5" x14ac:dyDescent="0.3">
      <c r="A14" s="176" t="s">
        <v>7</v>
      </c>
      <c r="B14" s="178"/>
      <c r="C14" s="179" t="s">
        <v>84</v>
      </c>
      <c r="D14" s="180"/>
      <c r="E14" s="180"/>
      <c r="F14" s="180"/>
      <c r="G14" s="180"/>
      <c r="H14" s="180"/>
      <c r="I14" s="180"/>
      <c r="J14" s="180"/>
      <c r="K14" s="180"/>
      <c r="L14" s="181"/>
    </row>
    <row r="15" spans="1:12" ht="17.25" thickBo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17.25" thickBot="1" x14ac:dyDescent="0.3">
      <c r="A16" s="303" t="s">
        <v>8</v>
      </c>
      <c r="B16" s="305" t="s">
        <v>9</v>
      </c>
      <c r="C16" s="307" t="s">
        <v>10</v>
      </c>
      <c r="D16" s="319" t="s">
        <v>11</v>
      </c>
      <c r="E16" s="320"/>
      <c r="F16" s="320"/>
      <c r="G16" s="320"/>
      <c r="H16" s="320"/>
      <c r="I16" s="320"/>
      <c r="J16" s="321"/>
      <c r="K16" s="322" t="s">
        <v>12</v>
      </c>
      <c r="L16" s="323"/>
    </row>
    <row r="17" spans="1:12" ht="17.25" thickBot="1" x14ac:dyDescent="0.35">
      <c r="A17" s="304"/>
      <c r="B17" s="306"/>
      <c r="C17" s="308"/>
      <c r="D17" s="213" t="s">
        <v>13</v>
      </c>
      <c r="E17" s="214"/>
      <c r="F17" s="214"/>
      <c r="G17" s="215"/>
      <c r="H17" s="9" t="s">
        <v>14</v>
      </c>
      <c r="I17" s="9" t="s">
        <v>15</v>
      </c>
      <c r="J17" s="10" t="s">
        <v>16</v>
      </c>
      <c r="K17" s="324"/>
      <c r="L17" s="325"/>
    </row>
    <row r="18" spans="1:12" ht="16.5" x14ac:dyDescent="0.3">
      <c r="A18" s="35">
        <v>45743</v>
      </c>
      <c r="B18" s="12" t="s">
        <v>149</v>
      </c>
      <c r="C18" s="11"/>
      <c r="D18" s="329" t="s">
        <v>138</v>
      </c>
      <c r="E18" s="330"/>
      <c r="F18" s="330"/>
      <c r="G18" s="331"/>
      <c r="H18" s="12">
        <v>1</v>
      </c>
      <c r="I18" s="36">
        <v>85</v>
      </c>
      <c r="J18" s="40">
        <f t="shared" ref="J18:J23" si="0">(H18*I18)*1.16</f>
        <v>98.6</v>
      </c>
      <c r="K18" s="189"/>
      <c r="L18" s="190"/>
    </row>
    <row r="19" spans="1:12" ht="16.5" x14ac:dyDescent="0.3">
      <c r="A19" s="13"/>
      <c r="B19" s="14"/>
      <c r="C19" s="15"/>
      <c r="D19" s="219" t="s">
        <v>142</v>
      </c>
      <c r="E19" s="220"/>
      <c r="F19" s="220"/>
      <c r="G19" s="221"/>
      <c r="H19" s="16">
        <v>4</v>
      </c>
      <c r="I19" s="37">
        <v>150</v>
      </c>
      <c r="J19" s="40">
        <f t="shared" si="0"/>
        <v>696</v>
      </c>
      <c r="K19" s="17"/>
      <c r="L19" s="18"/>
    </row>
    <row r="20" spans="1:12" ht="16.5" x14ac:dyDescent="0.3">
      <c r="A20" s="13"/>
      <c r="B20" s="14"/>
      <c r="C20" s="15"/>
      <c r="D20" s="219" t="s">
        <v>122</v>
      </c>
      <c r="E20" s="220"/>
      <c r="F20" s="220"/>
      <c r="G20" s="221"/>
      <c r="H20" s="16">
        <v>1</v>
      </c>
      <c r="I20" s="37">
        <v>85</v>
      </c>
      <c r="J20" s="40">
        <f t="shared" si="0"/>
        <v>98.6</v>
      </c>
      <c r="K20" s="17"/>
      <c r="L20" s="18"/>
    </row>
    <row r="21" spans="1:12" ht="16.5" x14ac:dyDescent="0.3">
      <c r="A21" s="13"/>
      <c r="B21" s="14"/>
      <c r="C21" s="15"/>
      <c r="D21" s="219" t="s">
        <v>139</v>
      </c>
      <c r="E21" s="220"/>
      <c r="F21" s="220"/>
      <c r="G21" s="221"/>
      <c r="H21" s="16">
        <v>4</v>
      </c>
      <c r="I21" s="37">
        <v>168</v>
      </c>
      <c r="J21" s="40">
        <f t="shared" si="0"/>
        <v>779.52</v>
      </c>
      <c r="K21" s="17"/>
      <c r="L21" s="18"/>
    </row>
    <row r="22" spans="1:12" ht="16.5" x14ac:dyDescent="0.3">
      <c r="A22" s="13"/>
      <c r="B22" s="14"/>
      <c r="C22" s="15"/>
      <c r="D22" s="219" t="s">
        <v>140</v>
      </c>
      <c r="E22" s="220"/>
      <c r="F22" s="220"/>
      <c r="G22" s="221"/>
      <c r="H22" s="16">
        <v>1</v>
      </c>
      <c r="I22" s="37">
        <v>125</v>
      </c>
      <c r="J22" s="40">
        <f t="shared" si="0"/>
        <v>145</v>
      </c>
      <c r="K22" s="17"/>
      <c r="L22" s="18"/>
    </row>
    <row r="23" spans="1:12" ht="17.25" thickBot="1" x14ac:dyDescent="0.35">
      <c r="A23" s="13"/>
      <c r="B23" s="14"/>
      <c r="C23" s="15"/>
      <c r="D23" s="333" t="s">
        <v>141</v>
      </c>
      <c r="E23" s="334"/>
      <c r="F23" s="334"/>
      <c r="G23" s="335"/>
      <c r="H23" s="16">
        <v>1</v>
      </c>
      <c r="I23" s="37">
        <v>100</v>
      </c>
      <c r="J23" s="40">
        <f t="shared" si="0"/>
        <v>115.99999999999999</v>
      </c>
      <c r="K23" s="17"/>
      <c r="L23" s="18"/>
    </row>
    <row r="24" spans="1:12" ht="17.25" thickBot="1" x14ac:dyDescent="0.35">
      <c r="A24" s="13"/>
      <c r="B24" s="14"/>
      <c r="C24" s="15"/>
      <c r="D24" s="194" t="s">
        <v>17</v>
      </c>
      <c r="E24" s="195"/>
      <c r="F24" s="195"/>
      <c r="G24" s="196"/>
      <c r="H24" s="20"/>
      <c r="I24" s="39"/>
      <c r="J24" s="43"/>
      <c r="K24" s="45"/>
      <c r="L24" s="46"/>
    </row>
    <row r="25" spans="1:12" ht="16.5" customHeight="1" x14ac:dyDescent="0.25">
      <c r="A25" s="336"/>
      <c r="B25" s="338"/>
      <c r="C25" s="340"/>
      <c r="D25" s="348" t="s">
        <v>150</v>
      </c>
      <c r="E25" s="349"/>
      <c r="F25" s="349"/>
      <c r="G25" s="350"/>
      <c r="H25" s="342">
        <v>1</v>
      </c>
      <c r="I25" s="343">
        <v>600</v>
      </c>
      <c r="J25" s="354">
        <f>(H25*I25)*1.16</f>
        <v>696</v>
      </c>
      <c r="K25" s="288"/>
      <c r="L25" s="289"/>
    </row>
    <row r="26" spans="1:12" ht="17.25" customHeight="1" thickBot="1" x14ac:dyDescent="0.3">
      <c r="A26" s="337"/>
      <c r="B26" s="339"/>
      <c r="C26" s="341"/>
      <c r="D26" s="351"/>
      <c r="E26" s="352"/>
      <c r="F26" s="352"/>
      <c r="G26" s="353"/>
      <c r="H26" s="339"/>
      <c r="I26" s="344"/>
      <c r="J26" s="355"/>
      <c r="K26" s="292"/>
      <c r="L26" s="293"/>
    </row>
    <row r="27" spans="1:12" ht="17.25" thickBot="1" x14ac:dyDescent="0.35">
      <c r="A27" s="26" t="s">
        <v>18</v>
      </c>
      <c r="B27" s="27"/>
      <c r="C27" s="28"/>
      <c r="D27" s="225"/>
      <c r="E27" s="226"/>
      <c r="F27" s="226"/>
      <c r="G27" s="227"/>
      <c r="H27" s="29"/>
      <c r="I27" s="29"/>
      <c r="J27" s="44">
        <f>SUM(J18:J25)</f>
        <v>2629.7200000000003</v>
      </c>
      <c r="K27" s="30"/>
      <c r="L27" s="31"/>
    </row>
    <row r="28" spans="1:12" ht="16.5" x14ac:dyDescent="0.3">
      <c r="A28" s="1"/>
      <c r="B28" s="216"/>
      <c r="C28" s="216"/>
      <c r="D28" s="32"/>
      <c r="E28" s="33"/>
      <c r="F28" s="33"/>
      <c r="G28" s="1"/>
      <c r="H28" s="34"/>
      <c r="I28" s="34"/>
      <c r="J28" s="34"/>
      <c r="K28" s="34"/>
      <c r="L28" s="1"/>
    </row>
    <row r="29" spans="1:12" ht="16.5" x14ac:dyDescent="0.3">
      <c r="A29" s="175" t="s">
        <v>20</v>
      </c>
      <c r="B29" s="175"/>
      <c r="C29" s="175"/>
      <c r="D29" s="175" t="s">
        <v>27</v>
      </c>
      <c r="E29" s="175"/>
      <c r="F29" s="175"/>
      <c r="G29" s="175"/>
      <c r="I29" s="175" t="s">
        <v>19</v>
      </c>
      <c r="J29" s="175"/>
      <c r="K29" s="175"/>
      <c r="L29" s="33"/>
    </row>
    <row r="30" spans="1:12" ht="16.5" x14ac:dyDescent="0.3">
      <c r="A30" s="218" t="s">
        <v>62</v>
      </c>
      <c r="B30" s="218"/>
      <c r="C30" s="218"/>
      <c r="D30" s="218" t="s">
        <v>87</v>
      </c>
      <c r="E30" s="218"/>
      <c r="F30" s="218"/>
      <c r="G30" s="218"/>
      <c r="I30" s="218" t="s">
        <v>60</v>
      </c>
      <c r="J30" s="218"/>
      <c r="K30" s="218"/>
      <c r="L30" s="33"/>
    </row>
    <row r="31" spans="1:12" ht="16.5" x14ac:dyDescent="0.3">
      <c r="A31" s="309" t="s">
        <v>47</v>
      </c>
      <c r="B31" s="309"/>
      <c r="C31" s="309"/>
      <c r="D31" s="309" t="s">
        <v>83</v>
      </c>
      <c r="E31" s="309"/>
      <c r="F31" s="309"/>
      <c r="G31" s="309"/>
      <c r="H31" s="69"/>
      <c r="I31" s="332" t="s">
        <v>28</v>
      </c>
      <c r="J31" s="332"/>
      <c r="K31" s="332"/>
      <c r="L31" s="33"/>
    </row>
    <row r="32" spans="1:12" x14ac:dyDescent="0.25">
      <c r="A32" s="309"/>
      <c r="B32" s="309"/>
      <c r="C32" s="309"/>
      <c r="D32" s="309"/>
      <c r="E32" s="309"/>
      <c r="F32" s="309"/>
      <c r="G32" s="309"/>
      <c r="I32" s="332"/>
      <c r="J32" s="332"/>
      <c r="K32" s="332"/>
    </row>
    <row r="35" spans="1:12" ht="16.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5.75" x14ac:dyDescent="0.25">
      <c r="A36" s="174" t="s">
        <v>21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</row>
    <row r="37" spans="1:12" ht="15.75" x14ac:dyDescent="0.25">
      <c r="A37" s="175" t="s">
        <v>0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</row>
    <row r="38" spans="1:12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ht="16.5" x14ac:dyDescent="0.3">
      <c r="A40" s="3" t="s">
        <v>1</v>
      </c>
      <c r="B40" s="179" t="s">
        <v>63</v>
      </c>
      <c r="C40" s="180"/>
      <c r="D40" s="180"/>
      <c r="E40" s="180"/>
      <c r="F40" s="180"/>
      <c r="G40" s="181"/>
      <c r="H40" s="4" t="s">
        <v>2</v>
      </c>
      <c r="I40" s="5"/>
      <c r="J40" s="47" t="s">
        <v>64</v>
      </c>
      <c r="K40" s="5"/>
      <c r="L40" s="6"/>
    </row>
    <row r="41" spans="1:12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ht="16.5" x14ac:dyDescent="0.3">
      <c r="A42" s="7" t="s">
        <v>3</v>
      </c>
      <c r="B42" s="179" t="s">
        <v>40</v>
      </c>
      <c r="C42" s="180"/>
      <c r="D42" s="180"/>
      <c r="E42" s="181"/>
      <c r="F42" s="8" t="s">
        <v>4</v>
      </c>
      <c r="G42" s="179">
        <v>2019</v>
      </c>
      <c r="H42" s="181"/>
      <c r="I42" s="7" t="s">
        <v>5</v>
      </c>
      <c r="J42" s="182" t="s">
        <v>65</v>
      </c>
      <c r="K42" s="180"/>
      <c r="L42" s="181"/>
    </row>
    <row r="43" spans="1:12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ht="16.5" x14ac:dyDescent="0.3">
      <c r="A44" s="176" t="s">
        <v>6</v>
      </c>
      <c r="B44" s="178"/>
      <c r="C44" s="179" t="s">
        <v>22</v>
      </c>
      <c r="D44" s="180"/>
      <c r="E44" s="180"/>
      <c r="F44" s="180"/>
      <c r="G44" s="180"/>
      <c r="H44" s="180"/>
      <c r="I44" s="180"/>
      <c r="J44" s="180"/>
      <c r="K44" s="180"/>
      <c r="L44" s="181"/>
    </row>
    <row r="45" spans="1:12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ht="16.5" x14ac:dyDescent="0.3">
      <c r="A46" s="176" t="s">
        <v>7</v>
      </c>
      <c r="B46" s="178"/>
      <c r="C46" s="179" t="s">
        <v>84</v>
      </c>
      <c r="D46" s="180"/>
      <c r="E46" s="180"/>
      <c r="F46" s="180"/>
      <c r="G46" s="180"/>
      <c r="H46" s="180"/>
      <c r="I46" s="180"/>
      <c r="J46" s="180"/>
      <c r="K46" s="180"/>
      <c r="L46" s="181"/>
    </row>
    <row r="47" spans="1:12" ht="17.25" thickBo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7.25" thickBot="1" x14ac:dyDescent="0.3">
      <c r="A48" s="303" t="s">
        <v>8</v>
      </c>
      <c r="B48" s="305" t="s">
        <v>9</v>
      </c>
      <c r="C48" s="307" t="s">
        <v>10</v>
      </c>
      <c r="D48" s="319" t="s">
        <v>11</v>
      </c>
      <c r="E48" s="320"/>
      <c r="F48" s="320"/>
      <c r="G48" s="320"/>
      <c r="H48" s="320"/>
      <c r="I48" s="320"/>
      <c r="J48" s="321"/>
      <c r="K48" s="322" t="s">
        <v>12</v>
      </c>
      <c r="L48" s="323"/>
    </row>
    <row r="49" spans="1:12" ht="17.25" thickBot="1" x14ac:dyDescent="0.35">
      <c r="A49" s="304"/>
      <c r="B49" s="306"/>
      <c r="C49" s="308"/>
      <c r="D49" s="213" t="s">
        <v>13</v>
      </c>
      <c r="E49" s="214"/>
      <c r="F49" s="214"/>
      <c r="G49" s="215"/>
      <c r="H49" s="9" t="s">
        <v>14</v>
      </c>
      <c r="I49" s="9" t="s">
        <v>15</v>
      </c>
      <c r="J49" s="10" t="s">
        <v>16</v>
      </c>
      <c r="K49" s="324"/>
      <c r="L49" s="325"/>
    </row>
    <row r="50" spans="1:12" ht="16.5" x14ac:dyDescent="0.3">
      <c r="A50" s="35">
        <v>45775</v>
      </c>
      <c r="B50" s="12" t="s">
        <v>179</v>
      </c>
      <c r="C50" s="11"/>
      <c r="D50" s="329" t="s">
        <v>174</v>
      </c>
      <c r="E50" s="330"/>
      <c r="F50" s="330"/>
      <c r="G50" s="331"/>
      <c r="H50" s="12">
        <v>1</v>
      </c>
      <c r="I50" s="36">
        <v>1790</v>
      </c>
      <c r="J50" s="40">
        <f>(H50*I50)*1.16</f>
        <v>2076.3999999999996</v>
      </c>
      <c r="K50" s="189"/>
      <c r="L50" s="190"/>
    </row>
    <row r="51" spans="1:12" ht="16.5" x14ac:dyDescent="0.3">
      <c r="A51" s="13"/>
      <c r="B51" s="14"/>
      <c r="C51" s="15"/>
      <c r="D51" s="219" t="s">
        <v>175</v>
      </c>
      <c r="E51" s="220"/>
      <c r="F51" s="220"/>
      <c r="G51" s="221"/>
      <c r="H51" s="16">
        <v>2</v>
      </c>
      <c r="I51" s="37">
        <v>280</v>
      </c>
      <c r="J51" s="40">
        <f>(H51*I51)*1.16</f>
        <v>649.59999999999991</v>
      </c>
      <c r="K51" s="17"/>
      <c r="L51" s="18"/>
    </row>
    <row r="52" spans="1:12" ht="16.5" x14ac:dyDescent="0.3">
      <c r="A52" s="13"/>
      <c r="B52" s="14"/>
      <c r="C52" s="15"/>
      <c r="D52" s="219" t="s">
        <v>176</v>
      </c>
      <c r="E52" s="220"/>
      <c r="F52" s="220"/>
      <c r="G52" s="221"/>
      <c r="H52" s="16">
        <v>2</v>
      </c>
      <c r="I52" s="37">
        <v>290</v>
      </c>
      <c r="J52" s="40">
        <f>(H52*I52)*1.16</f>
        <v>672.8</v>
      </c>
      <c r="K52" s="17"/>
      <c r="L52" s="18"/>
    </row>
    <row r="53" spans="1:12" ht="17.25" thickBot="1" x14ac:dyDescent="0.35">
      <c r="A53" s="13"/>
      <c r="B53" s="14"/>
      <c r="C53" s="15"/>
      <c r="D53" s="333" t="s">
        <v>177</v>
      </c>
      <c r="E53" s="334"/>
      <c r="F53" s="334"/>
      <c r="G53" s="335"/>
      <c r="H53" s="16">
        <v>1</v>
      </c>
      <c r="I53" s="37">
        <v>380</v>
      </c>
      <c r="J53" s="40">
        <f>(H53*I53)*1.16</f>
        <v>440.79999999999995</v>
      </c>
      <c r="K53" s="17"/>
      <c r="L53" s="18"/>
    </row>
    <row r="54" spans="1:12" ht="17.25" thickBot="1" x14ac:dyDescent="0.35">
      <c r="A54" s="13"/>
      <c r="B54" s="14"/>
      <c r="C54" s="15"/>
      <c r="D54" s="194" t="s">
        <v>17</v>
      </c>
      <c r="E54" s="195"/>
      <c r="F54" s="195"/>
      <c r="G54" s="196"/>
      <c r="H54" s="20"/>
      <c r="I54" s="39"/>
      <c r="J54" s="43"/>
      <c r="K54" s="45"/>
      <c r="L54" s="46"/>
    </row>
    <row r="55" spans="1:12" ht="15" customHeight="1" x14ac:dyDescent="0.3">
      <c r="A55" s="336"/>
      <c r="B55" s="338"/>
      <c r="C55" s="340"/>
      <c r="D55" s="219" t="s">
        <v>178</v>
      </c>
      <c r="E55" s="220"/>
      <c r="F55" s="220"/>
      <c r="G55" s="221"/>
      <c r="H55" s="16">
        <v>1</v>
      </c>
      <c r="I55" s="37">
        <v>120</v>
      </c>
      <c r="J55" s="141">
        <f>(H55*I55)*1.16</f>
        <v>139.19999999999999</v>
      </c>
      <c r="K55" s="137"/>
      <c r="L55" s="138"/>
    </row>
    <row r="56" spans="1:12" ht="15" customHeight="1" x14ac:dyDescent="0.3">
      <c r="A56" s="345"/>
      <c r="B56" s="346"/>
      <c r="C56" s="347"/>
      <c r="D56" s="219" t="s">
        <v>66</v>
      </c>
      <c r="E56" s="220"/>
      <c r="F56" s="220"/>
      <c r="G56" s="221"/>
      <c r="H56" s="16">
        <v>1</v>
      </c>
      <c r="I56" s="37">
        <v>720</v>
      </c>
      <c r="J56" s="143">
        <f>(H56*I56)*1.16</f>
        <v>835.19999999999993</v>
      </c>
      <c r="K56" s="144"/>
      <c r="L56" s="145"/>
    </row>
    <row r="57" spans="1:12" ht="15.75" customHeight="1" thickBot="1" x14ac:dyDescent="0.35">
      <c r="A57" s="337"/>
      <c r="B57" s="339"/>
      <c r="C57" s="341"/>
      <c r="D57" s="219" t="s">
        <v>155</v>
      </c>
      <c r="E57" s="220"/>
      <c r="F57" s="220"/>
      <c r="G57" s="221"/>
      <c r="H57" s="16">
        <v>1</v>
      </c>
      <c r="I57" s="37">
        <v>130</v>
      </c>
      <c r="J57" s="142">
        <f>(H57*I57)*1.16</f>
        <v>150.79999999999998</v>
      </c>
      <c r="K57" s="139"/>
      <c r="L57" s="140"/>
    </row>
    <row r="58" spans="1:12" ht="17.25" thickBot="1" x14ac:dyDescent="0.35">
      <c r="A58" s="26" t="s">
        <v>18</v>
      </c>
      <c r="B58" s="27"/>
      <c r="C58" s="28"/>
      <c r="D58" s="225"/>
      <c r="E58" s="226"/>
      <c r="F58" s="226"/>
      <c r="G58" s="227"/>
      <c r="H58" s="29"/>
      <c r="I58" s="29"/>
      <c r="J58" s="44">
        <f>SUM(J50:J57)</f>
        <v>4964.7999999999993</v>
      </c>
      <c r="K58" s="30"/>
      <c r="L58" s="31"/>
    </row>
    <row r="59" spans="1:12" ht="16.5" x14ac:dyDescent="0.3">
      <c r="A59" s="1"/>
      <c r="B59" s="216"/>
      <c r="C59" s="216"/>
      <c r="D59" s="32"/>
      <c r="E59" s="33"/>
      <c r="F59" s="33"/>
      <c r="G59" s="1"/>
      <c r="H59" s="34"/>
      <c r="I59" s="34"/>
      <c r="J59" s="34"/>
      <c r="K59" s="34"/>
      <c r="L59" s="1"/>
    </row>
    <row r="60" spans="1:12" ht="16.5" x14ac:dyDescent="0.3">
      <c r="A60" s="175" t="s">
        <v>20</v>
      </c>
      <c r="B60" s="175"/>
      <c r="C60" s="175"/>
      <c r="D60" s="175" t="s">
        <v>27</v>
      </c>
      <c r="E60" s="175"/>
      <c r="F60" s="175"/>
      <c r="G60" s="175"/>
      <c r="I60" s="175" t="s">
        <v>19</v>
      </c>
      <c r="J60" s="175"/>
      <c r="K60" s="175"/>
      <c r="L60" s="33"/>
    </row>
    <row r="61" spans="1:12" ht="16.5" x14ac:dyDescent="0.3">
      <c r="A61" s="218" t="s">
        <v>62</v>
      </c>
      <c r="B61" s="218"/>
      <c r="C61" s="218"/>
      <c r="D61" s="218" t="s">
        <v>87</v>
      </c>
      <c r="E61" s="218"/>
      <c r="F61" s="218"/>
      <c r="G61" s="218"/>
      <c r="I61" s="218" t="s">
        <v>60</v>
      </c>
      <c r="J61" s="218"/>
      <c r="K61" s="218"/>
      <c r="L61" s="33"/>
    </row>
    <row r="62" spans="1:12" ht="16.5" x14ac:dyDescent="0.3">
      <c r="A62" s="309" t="s">
        <v>47</v>
      </c>
      <c r="B62" s="309"/>
      <c r="C62" s="309"/>
      <c r="D62" s="309" t="s">
        <v>83</v>
      </c>
      <c r="E62" s="309"/>
      <c r="F62" s="309"/>
      <c r="G62" s="309"/>
      <c r="H62" s="69"/>
      <c r="I62" s="332" t="s">
        <v>28</v>
      </c>
      <c r="J62" s="332"/>
      <c r="K62" s="332"/>
      <c r="L62" s="33"/>
    </row>
    <row r="63" spans="1:12" x14ac:dyDescent="0.25">
      <c r="A63" s="309"/>
      <c r="B63" s="309"/>
      <c r="C63" s="309"/>
      <c r="D63" s="309"/>
      <c r="E63" s="309"/>
      <c r="F63" s="309"/>
      <c r="G63" s="309"/>
      <c r="I63" s="332"/>
      <c r="J63" s="332"/>
      <c r="K63" s="332"/>
    </row>
    <row r="68" spans="1:12" ht="16.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x14ac:dyDescent="0.25">
      <c r="A69" s="174" t="s">
        <v>21</v>
      </c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</row>
    <row r="70" spans="1:12" ht="15.75" x14ac:dyDescent="0.25">
      <c r="A70" s="175" t="s">
        <v>0</v>
      </c>
      <c r="B70" s="175"/>
      <c r="C70" s="175"/>
      <c r="D70" s="175"/>
      <c r="E70" s="175"/>
      <c r="F70" s="175"/>
      <c r="G70" s="175"/>
      <c r="H70" s="175"/>
      <c r="I70" s="175"/>
      <c r="J70" s="175"/>
      <c r="K70" s="175"/>
      <c r="L70" s="175"/>
    </row>
    <row r="71" spans="1:12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ht="16.5" x14ac:dyDescent="0.3">
      <c r="A73" s="3" t="s">
        <v>1</v>
      </c>
      <c r="B73" s="179" t="s">
        <v>63</v>
      </c>
      <c r="C73" s="180"/>
      <c r="D73" s="180"/>
      <c r="E73" s="180"/>
      <c r="F73" s="180"/>
      <c r="G73" s="181"/>
      <c r="H73" s="4" t="s">
        <v>2</v>
      </c>
      <c r="I73" s="5"/>
      <c r="J73" s="47" t="s">
        <v>64</v>
      </c>
      <c r="K73" s="5"/>
      <c r="L73" s="6"/>
    </row>
    <row r="74" spans="1:12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ht="16.5" x14ac:dyDescent="0.3">
      <c r="A75" s="7" t="s">
        <v>3</v>
      </c>
      <c r="B75" s="179" t="s">
        <v>40</v>
      </c>
      <c r="C75" s="180"/>
      <c r="D75" s="180"/>
      <c r="E75" s="181"/>
      <c r="F75" s="8" t="s">
        <v>4</v>
      </c>
      <c r="G75" s="179">
        <v>2019</v>
      </c>
      <c r="H75" s="181"/>
      <c r="I75" s="7" t="s">
        <v>5</v>
      </c>
      <c r="J75" s="182" t="s">
        <v>65</v>
      </c>
      <c r="K75" s="180"/>
      <c r="L75" s="181"/>
    </row>
    <row r="76" spans="1:12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ht="16.5" x14ac:dyDescent="0.3">
      <c r="A77" s="176" t="s">
        <v>6</v>
      </c>
      <c r="B77" s="178"/>
      <c r="C77" s="179" t="s">
        <v>22</v>
      </c>
      <c r="D77" s="180"/>
      <c r="E77" s="180"/>
      <c r="F77" s="180"/>
      <c r="G77" s="180"/>
      <c r="H77" s="180"/>
      <c r="I77" s="180"/>
      <c r="J77" s="180"/>
      <c r="K77" s="180"/>
      <c r="L77" s="181"/>
    </row>
    <row r="78" spans="1:12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6.5" x14ac:dyDescent="0.3">
      <c r="A79" s="176" t="s">
        <v>7</v>
      </c>
      <c r="B79" s="178"/>
      <c r="C79" s="179" t="s">
        <v>84</v>
      </c>
      <c r="D79" s="180"/>
      <c r="E79" s="180"/>
      <c r="F79" s="180"/>
      <c r="G79" s="180"/>
      <c r="H79" s="180"/>
      <c r="I79" s="180"/>
      <c r="J79" s="180"/>
      <c r="K79" s="180"/>
      <c r="L79" s="181"/>
    </row>
    <row r="80" spans="1:12" ht="17.25" thickBo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7.25" thickBot="1" x14ac:dyDescent="0.3">
      <c r="A81" s="303" t="s">
        <v>8</v>
      </c>
      <c r="B81" s="305" t="s">
        <v>9</v>
      </c>
      <c r="C81" s="307" t="s">
        <v>10</v>
      </c>
      <c r="D81" s="319" t="s">
        <v>11</v>
      </c>
      <c r="E81" s="320"/>
      <c r="F81" s="320"/>
      <c r="G81" s="320"/>
      <c r="H81" s="320"/>
      <c r="I81" s="320"/>
      <c r="J81" s="321"/>
      <c r="K81" s="322" t="s">
        <v>12</v>
      </c>
      <c r="L81" s="323"/>
    </row>
    <row r="82" spans="1:12" ht="17.25" thickBot="1" x14ac:dyDescent="0.35">
      <c r="A82" s="304"/>
      <c r="B82" s="306"/>
      <c r="C82" s="308"/>
      <c r="D82" s="213" t="s">
        <v>13</v>
      </c>
      <c r="E82" s="214"/>
      <c r="F82" s="214"/>
      <c r="G82" s="215"/>
      <c r="H82" s="9" t="s">
        <v>14</v>
      </c>
      <c r="I82" s="9" t="s">
        <v>15</v>
      </c>
      <c r="J82" s="10" t="s">
        <v>16</v>
      </c>
      <c r="K82" s="324"/>
      <c r="L82" s="325"/>
    </row>
    <row r="83" spans="1:12" ht="16.5" x14ac:dyDescent="0.3">
      <c r="A83" s="35">
        <v>45825</v>
      </c>
      <c r="B83" s="12">
        <v>32909</v>
      </c>
      <c r="C83" s="11"/>
      <c r="D83" s="329" t="s">
        <v>212</v>
      </c>
      <c r="E83" s="330"/>
      <c r="F83" s="330"/>
      <c r="G83" s="331"/>
      <c r="H83" s="12">
        <v>4</v>
      </c>
      <c r="I83" s="36">
        <v>1959.4829999999999</v>
      </c>
      <c r="J83" s="40">
        <f>(H83*I83)*1.16</f>
        <v>9092.001119999999</v>
      </c>
      <c r="K83" s="189"/>
      <c r="L83" s="190"/>
    </row>
    <row r="84" spans="1:12" ht="16.5" x14ac:dyDescent="0.3">
      <c r="A84" s="13"/>
      <c r="B84" s="14"/>
      <c r="C84" s="15"/>
      <c r="D84" s="219" t="s">
        <v>214</v>
      </c>
      <c r="E84" s="220"/>
      <c r="F84" s="220"/>
      <c r="G84" s="221"/>
      <c r="H84" s="16">
        <v>4</v>
      </c>
      <c r="I84" s="37">
        <v>90</v>
      </c>
      <c r="J84" s="40">
        <f>(H84*I84)*1.16</f>
        <v>417.59999999999997</v>
      </c>
      <c r="K84" s="17"/>
      <c r="L84" s="18"/>
    </row>
    <row r="85" spans="1:12" ht="16.5" x14ac:dyDescent="0.3">
      <c r="A85" s="13"/>
      <c r="B85" s="14"/>
      <c r="C85" s="15"/>
      <c r="D85" s="219" t="s">
        <v>215</v>
      </c>
      <c r="E85" s="220"/>
      <c r="F85" s="220"/>
      <c r="G85" s="221"/>
      <c r="H85" s="16">
        <v>1</v>
      </c>
      <c r="I85" s="37">
        <v>200</v>
      </c>
      <c r="J85" s="40">
        <f>(H85*I85)*1.16</f>
        <v>231.99999999999997</v>
      </c>
      <c r="K85" s="17"/>
      <c r="L85" s="18"/>
    </row>
    <row r="86" spans="1:12" ht="17.25" thickBot="1" x14ac:dyDescent="0.35">
      <c r="A86" s="13"/>
      <c r="B86" s="14"/>
      <c r="C86" s="15"/>
      <c r="D86" s="333"/>
      <c r="E86" s="334"/>
      <c r="F86" s="334"/>
      <c r="G86" s="335"/>
      <c r="H86" s="16"/>
      <c r="I86" s="37"/>
      <c r="J86" s="40">
        <f>(H86*I86)*1.16</f>
        <v>0</v>
      </c>
      <c r="K86" s="17"/>
      <c r="L86" s="18"/>
    </row>
    <row r="87" spans="1:12" ht="17.25" thickBot="1" x14ac:dyDescent="0.35">
      <c r="A87" s="13"/>
      <c r="B87" s="14"/>
      <c r="C87" s="15"/>
      <c r="D87" s="194" t="s">
        <v>17</v>
      </c>
      <c r="E87" s="195"/>
      <c r="F87" s="195"/>
      <c r="G87" s="196"/>
      <c r="H87" s="20"/>
      <c r="I87" s="39"/>
      <c r="J87" s="43"/>
      <c r="K87" s="45"/>
      <c r="L87" s="46"/>
    </row>
    <row r="88" spans="1:12" ht="17.25" thickBot="1" x14ac:dyDescent="0.35">
      <c r="A88" s="146"/>
      <c r="B88" s="19"/>
      <c r="C88" s="132"/>
      <c r="D88" s="219" t="s">
        <v>213</v>
      </c>
      <c r="E88" s="220"/>
      <c r="F88" s="220"/>
      <c r="G88" s="221"/>
      <c r="H88" s="147">
        <v>4</v>
      </c>
      <c r="I88" s="148">
        <v>70</v>
      </c>
      <c r="J88" s="113">
        <f>(H88*I88)*1.16</f>
        <v>324.79999999999995</v>
      </c>
      <c r="K88" s="288"/>
      <c r="L88" s="289"/>
    </row>
    <row r="89" spans="1:12" ht="17.25" thickBot="1" x14ac:dyDescent="0.35">
      <c r="A89" s="26" t="s">
        <v>18</v>
      </c>
      <c r="B89" s="27"/>
      <c r="C89" s="28"/>
      <c r="D89" s="225"/>
      <c r="E89" s="226"/>
      <c r="F89" s="226"/>
      <c r="G89" s="227"/>
      <c r="H89" s="29"/>
      <c r="I89" s="29"/>
      <c r="J89" s="44">
        <f>SUM(J83:J88)</f>
        <v>10066.401119999999</v>
      </c>
      <c r="K89" s="30"/>
      <c r="L89" s="31"/>
    </row>
    <row r="90" spans="1:12" ht="16.5" x14ac:dyDescent="0.3">
      <c r="A90" s="1"/>
      <c r="B90" s="216"/>
      <c r="C90" s="216"/>
      <c r="D90" s="32"/>
      <c r="E90" s="33"/>
      <c r="F90" s="33"/>
      <c r="G90" s="1"/>
      <c r="H90" s="34"/>
      <c r="I90" s="34"/>
      <c r="J90" s="34"/>
      <c r="K90" s="34"/>
      <c r="L90" s="1"/>
    </row>
    <row r="91" spans="1:12" ht="16.5" x14ac:dyDescent="0.3">
      <c r="A91" s="175" t="s">
        <v>20</v>
      </c>
      <c r="B91" s="175"/>
      <c r="C91" s="175"/>
      <c r="D91" s="175" t="s">
        <v>27</v>
      </c>
      <c r="E91" s="175"/>
      <c r="F91" s="175"/>
      <c r="G91" s="175"/>
      <c r="I91" s="175" t="s">
        <v>19</v>
      </c>
      <c r="J91" s="175"/>
      <c r="K91" s="175"/>
      <c r="L91" s="33"/>
    </row>
    <row r="92" spans="1:12" ht="16.5" x14ac:dyDescent="0.3">
      <c r="A92" s="218" t="s">
        <v>62</v>
      </c>
      <c r="B92" s="218"/>
      <c r="C92" s="218"/>
      <c r="D92" s="218" t="s">
        <v>87</v>
      </c>
      <c r="E92" s="218"/>
      <c r="F92" s="218"/>
      <c r="G92" s="218"/>
      <c r="I92" s="218" t="s">
        <v>60</v>
      </c>
      <c r="J92" s="218"/>
      <c r="K92" s="218"/>
      <c r="L92" s="33"/>
    </row>
    <row r="93" spans="1:12" ht="16.5" customHeight="1" x14ac:dyDescent="0.3">
      <c r="A93" s="309" t="s">
        <v>47</v>
      </c>
      <c r="B93" s="309"/>
      <c r="C93" s="309"/>
      <c r="D93" s="217" t="s">
        <v>83</v>
      </c>
      <c r="E93" s="217"/>
      <c r="F93" s="217"/>
      <c r="G93" s="217"/>
      <c r="H93" s="69"/>
      <c r="I93" s="332" t="s">
        <v>28</v>
      </c>
      <c r="J93" s="332"/>
      <c r="K93" s="332"/>
      <c r="L93" s="33"/>
    </row>
    <row r="94" spans="1:12" x14ac:dyDescent="0.25">
      <c r="A94" s="309"/>
      <c r="B94" s="309"/>
      <c r="C94" s="309"/>
      <c r="D94" s="217"/>
      <c r="E94" s="217"/>
      <c r="F94" s="217"/>
      <c r="G94" s="217"/>
      <c r="I94" s="332"/>
      <c r="J94" s="332"/>
      <c r="K94" s="332"/>
    </row>
    <row r="98" spans="1:12" ht="16.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5.75" x14ac:dyDescent="0.25">
      <c r="A99" s="174" t="s">
        <v>21</v>
      </c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</row>
    <row r="100" spans="1:12" ht="15.75" x14ac:dyDescent="0.25">
      <c r="A100" s="175" t="s">
        <v>0</v>
      </c>
      <c r="B100" s="175"/>
      <c r="C100" s="175"/>
      <c r="D100" s="175"/>
      <c r="E100" s="175"/>
      <c r="F100" s="175"/>
      <c r="G100" s="175"/>
      <c r="H100" s="175"/>
      <c r="I100" s="175"/>
      <c r="J100" s="175"/>
      <c r="K100" s="175"/>
      <c r="L100" s="175"/>
    </row>
    <row r="101" spans="1:12" ht="16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6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6.5" x14ac:dyDescent="0.3">
      <c r="A103" s="3" t="s">
        <v>1</v>
      </c>
      <c r="B103" s="179" t="s">
        <v>63</v>
      </c>
      <c r="C103" s="180"/>
      <c r="D103" s="180"/>
      <c r="E103" s="180"/>
      <c r="F103" s="180"/>
      <c r="G103" s="181"/>
      <c r="H103" s="4" t="s">
        <v>2</v>
      </c>
      <c r="I103" s="5"/>
      <c r="J103" s="47" t="s">
        <v>64</v>
      </c>
      <c r="K103" s="5"/>
      <c r="L103" s="6"/>
    </row>
    <row r="104" spans="1:12" ht="16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ht="16.5" x14ac:dyDescent="0.3">
      <c r="A105" s="7" t="s">
        <v>3</v>
      </c>
      <c r="B105" s="179" t="s">
        <v>40</v>
      </c>
      <c r="C105" s="180"/>
      <c r="D105" s="180"/>
      <c r="E105" s="181"/>
      <c r="F105" s="8" t="s">
        <v>4</v>
      </c>
      <c r="G105" s="179">
        <v>2019</v>
      </c>
      <c r="H105" s="181"/>
      <c r="I105" s="7" t="s">
        <v>5</v>
      </c>
      <c r="J105" s="182" t="s">
        <v>65</v>
      </c>
      <c r="K105" s="180"/>
      <c r="L105" s="181"/>
    </row>
    <row r="106" spans="1:12" ht="16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ht="16.5" x14ac:dyDescent="0.3">
      <c r="A107" s="176" t="s">
        <v>6</v>
      </c>
      <c r="B107" s="178"/>
      <c r="C107" s="179" t="s">
        <v>22</v>
      </c>
      <c r="D107" s="180"/>
      <c r="E107" s="180"/>
      <c r="F107" s="180"/>
      <c r="G107" s="180"/>
      <c r="H107" s="180"/>
      <c r="I107" s="180"/>
      <c r="J107" s="180"/>
      <c r="K107" s="180"/>
      <c r="L107" s="181"/>
    </row>
    <row r="108" spans="1:12" ht="16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ht="16.5" x14ac:dyDescent="0.3">
      <c r="A109" s="176" t="s">
        <v>7</v>
      </c>
      <c r="B109" s="178"/>
      <c r="C109" s="179" t="s">
        <v>84</v>
      </c>
      <c r="D109" s="180"/>
      <c r="E109" s="180"/>
      <c r="F109" s="180"/>
      <c r="G109" s="180"/>
      <c r="H109" s="180"/>
      <c r="I109" s="180"/>
      <c r="J109" s="180"/>
      <c r="K109" s="180"/>
      <c r="L109" s="181"/>
    </row>
    <row r="110" spans="1:12" ht="17.25" thickBo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7.25" thickBot="1" x14ac:dyDescent="0.3">
      <c r="A111" s="303" t="s">
        <v>8</v>
      </c>
      <c r="B111" s="305" t="s">
        <v>9</v>
      </c>
      <c r="C111" s="307" t="s">
        <v>10</v>
      </c>
      <c r="D111" s="319" t="s">
        <v>11</v>
      </c>
      <c r="E111" s="320"/>
      <c r="F111" s="320"/>
      <c r="G111" s="320"/>
      <c r="H111" s="320"/>
      <c r="I111" s="320"/>
      <c r="J111" s="321"/>
      <c r="K111" s="322" t="s">
        <v>12</v>
      </c>
      <c r="L111" s="323"/>
    </row>
    <row r="112" spans="1:12" ht="17.25" thickBot="1" x14ac:dyDescent="0.35">
      <c r="A112" s="304"/>
      <c r="B112" s="306"/>
      <c r="C112" s="308"/>
      <c r="D112" s="213" t="s">
        <v>13</v>
      </c>
      <c r="E112" s="214"/>
      <c r="F112" s="214"/>
      <c r="G112" s="215"/>
      <c r="H112" s="9" t="s">
        <v>14</v>
      </c>
      <c r="I112" s="9" t="s">
        <v>15</v>
      </c>
      <c r="J112" s="10" t="s">
        <v>16</v>
      </c>
      <c r="K112" s="324"/>
      <c r="L112" s="325"/>
    </row>
    <row r="113" spans="1:12" ht="16.5" x14ac:dyDescent="0.3">
      <c r="A113" s="35">
        <v>45853</v>
      </c>
      <c r="B113" s="12">
        <v>33222</v>
      </c>
      <c r="C113" s="11"/>
      <c r="D113" s="329" t="s">
        <v>289</v>
      </c>
      <c r="E113" s="330"/>
      <c r="F113" s="330"/>
      <c r="G113" s="331"/>
      <c r="H113" s="12">
        <v>1</v>
      </c>
      <c r="I113" s="36">
        <v>129.31</v>
      </c>
      <c r="J113" s="40">
        <f>(H113*I113)*1.16</f>
        <v>149.99959999999999</v>
      </c>
      <c r="K113" s="189"/>
      <c r="L113" s="190"/>
    </row>
    <row r="114" spans="1:12" ht="16.5" x14ac:dyDescent="0.3">
      <c r="A114" s="13"/>
      <c r="B114" s="14"/>
      <c r="C114" s="15"/>
      <c r="D114" s="219" t="s">
        <v>290</v>
      </c>
      <c r="E114" s="220"/>
      <c r="F114" s="220"/>
      <c r="G114" s="221"/>
      <c r="H114" s="16">
        <v>1</v>
      </c>
      <c r="I114" s="37">
        <v>129.31</v>
      </c>
      <c r="J114" s="40">
        <f>(H114*I114)*1.16</f>
        <v>149.99959999999999</v>
      </c>
      <c r="K114" s="17"/>
      <c r="L114" s="18"/>
    </row>
    <row r="115" spans="1:12" ht="16.5" x14ac:dyDescent="0.3">
      <c r="A115" s="13"/>
      <c r="B115" s="14"/>
      <c r="C115" s="15"/>
      <c r="D115" s="219"/>
      <c r="E115" s="220"/>
      <c r="F115" s="220"/>
      <c r="G115" s="221"/>
      <c r="H115" s="16"/>
      <c r="I115" s="37"/>
      <c r="J115" s="40">
        <f>(H115*I115)*1.16</f>
        <v>0</v>
      </c>
      <c r="K115" s="17"/>
      <c r="L115" s="18"/>
    </row>
    <row r="116" spans="1:12" ht="17.25" thickBot="1" x14ac:dyDescent="0.35">
      <c r="A116" s="13"/>
      <c r="B116" s="14"/>
      <c r="C116" s="15"/>
      <c r="D116" s="333"/>
      <c r="E116" s="334"/>
      <c r="F116" s="334"/>
      <c r="G116" s="335"/>
      <c r="H116" s="16"/>
      <c r="I116" s="37"/>
      <c r="J116" s="40">
        <f>(H116*I116)*1.16</f>
        <v>0</v>
      </c>
      <c r="K116" s="17"/>
      <c r="L116" s="18"/>
    </row>
    <row r="117" spans="1:12" ht="17.25" thickBot="1" x14ac:dyDescent="0.35">
      <c r="A117" s="13"/>
      <c r="B117" s="14"/>
      <c r="C117" s="15"/>
      <c r="D117" s="194" t="s">
        <v>17</v>
      </c>
      <c r="E117" s="195"/>
      <c r="F117" s="195"/>
      <c r="G117" s="196"/>
      <c r="H117" s="20"/>
      <c r="I117" s="39"/>
      <c r="J117" s="43"/>
      <c r="K117" s="45"/>
      <c r="L117" s="46"/>
    </row>
    <row r="118" spans="1:12" x14ac:dyDescent="0.25">
      <c r="A118" s="336"/>
      <c r="B118" s="338"/>
      <c r="C118" s="340"/>
      <c r="D118" s="356" t="s">
        <v>17</v>
      </c>
      <c r="E118" s="357"/>
      <c r="F118" s="357"/>
      <c r="G118" s="358"/>
      <c r="H118" s="342">
        <v>1</v>
      </c>
      <c r="I118" s="343">
        <v>43.1</v>
      </c>
      <c r="J118" s="354">
        <f>(H118*I118)*1.16</f>
        <v>49.995999999999995</v>
      </c>
      <c r="K118" s="288"/>
      <c r="L118" s="289"/>
    </row>
    <row r="119" spans="1:12" ht="15.75" thickBot="1" x14ac:dyDescent="0.3">
      <c r="A119" s="337"/>
      <c r="B119" s="339"/>
      <c r="C119" s="341"/>
      <c r="D119" s="359"/>
      <c r="E119" s="360"/>
      <c r="F119" s="360"/>
      <c r="G119" s="361"/>
      <c r="H119" s="339"/>
      <c r="I119" s="344"/>
      <c r="J119" s="355"/>
      <c r="K119" s="292"/>
      <c r="L119" s="293"/>
    </row>
    <row r="120" spans="1:12" ht="17.25" thickBot="1" x14ac:dyDescent="0.35">
      <c r="A120" s="26" t="s">
        <v>18</v>
      </c>
      <c r="B120" s="27"/>
      <c r="C120" s="28"/>
      <c r="D120" s="225"/>
      <c r="E120" s="226"/>
      <c r="F120" s="226"/>
      <c r="G120" s="227"/>
      <c r="H120" s="29"/>
      <c r="I120" s="29"/>
      <c r="J120" s="44">
        <f>SUM(J113:J118)</f>
        <v>349.99519999999995</v>
      </c>
      <c r="K120" s="30"/>
      <c r="L120" s="31"/>
    </row>
    <row r="121" spans="1:12" ht="16.5" x14ac:dyDescent="0.3">
      <c r="A121" s="1"/>
      <c r="B121" s="216"/>
      <c r="C121" s="216"/>
      <c r="D121" s="32"/>
      <c r="E121" s="33"/>
      <c r="F121" s="33"/>
      <c r="G121" s="1"/>
      <c r="H121" s="34"/>
      <c r="I121" s="34"/>
      <c r="J121" s="34"/>
      <c r="K121" s="34"/>
      <c r="L121" s="1"/>
    </row>
    <row r="122" spans="1:12" ht="16.5" x14ac:dyDescent="0.3">
      <c r="A122" s="175" t="s">
        <v>20</v>
      </c>
      <c r="B122" s="175"/>
      <c r="C122" s="175"/>
      <c r="D122" s="175" t="s">
        <v>27</v>
      </c>
      <c r="E122" s="175"/>
      <c r="F122" s="175"/>
      <c r="G122" s="175"/>
      <c r="I122" s="175" t="s">
        <v>19</v>
      </c>
      <c r="J122" s="175"/>
      <c r="K122" s="175"/>
      <c r="L122" s="33"/>
    </row>
    <row r="123" spans="1:12" ht="16.5" x14ac:dyDescent="0.3">
      <c r="A123" s="218" t="s">
        <v>62</v>
      </c>
      <c r="B123" s="218"/>
      <c r="C123" s="218"/>
      <c r="D123" s="218" t="s">
        <v>87</v>
      </c>
      <c r="E123" s="218"/>
      <c r="F123" s="218"/>
      <c r="G123" s="218"/>
      <c r="I123" s="218" t="s">
        <v>60</v>
      </c>
      <c r="J123" s="218"/>
      <c r="K123" s="218"/>
      <c r="L123" s="33"/>
    </row>
    <row r="124" spans="1:12" ht="16.5" x14ac:dyDescent="0.3">
      <c r="A124" s="309" t="s">
        <v>47</v>
      </c>
      <c r="B124" s="309"/>
      <c r="C124" s="309"/>
      <c r="D124" s="309" t="s">
        <v>83</v>
      </c>
      <c r="E124" s="309"/>
      <c r="F124" s="309"/>
      <c r="G124" s="309"/>
      <c r="H124" s="69"/>
      <c r="I124" s="332" t="s">
        <v>28</v>
      </c>
      <c r="J124" s="332"/>
      <c r="K124" s="332"/>
      <c r="L124" s="33"/>
    </row>
    <row r="125" spans="1:12" x14ac:dyDescent="0.25">
      <c r="A125" s="309"/>
      <c r="B125" s="309"/>
      <c r="C125" s="309"/>
      <c r="D125" s="309"/>
      <c r="E125" s="309"/>
      <c r="F125" s="309"/>
      <c r="G125" s="309"/>
      <c r="I125" s="332"/>
      <c r="J125" s="332"/>
      <c r="K125" s="332"/>
    </row>
    <row r="130" spans="1:12" ht="16.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5.75" x14ac:dyDescent="0.25">
      <c r="A131" s="174" t="s">
        <v>21</v>
      </c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</row>
    <row r="132" spans="1:12" ht="15.75" x14ac:dyDescent="0.25">
      <c r="A132" s="175" t="s">
        <v>0</v>
      </c>
      <c r="B132" s="175"/>
      <c r="C132" s="175"/>
      <c r="D132" s="175"/>
      <c r="E132" s="175"/>
      <c r="F132" s="175"/>
      <c r="G132" s="175"/>
      <c r="H132" s="175"/>
      <c r="I132" s="175"/>
      <c r="J132" s="175"/>
      <c r="K132" s="175"/>
      <c r="L132" s="175"/>
    </row>
    <row r="133" spans="1:12" ht="16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ht="16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ht="16.5" x14ac:dyDescent="0.3">
      <c r="A135" s="3" t="s">
        <v>1</v>
      </c>
      <c r="B135" s="179" t="s">
        <v>63</v>
      </c>
      <c r="C135" s="180"/>
      <c r="D135" s="180"/>
      <c r="E135" s="180"/>
      <c r="F135" s="180"/>
      <c r="G135" s="181"/>
      <c r="H135" s="4" t="s">
        <v>2</v>
      </c>
      <c r="I135" s="5"/>
      <c r="J135" s="47" t="s">
        <v>64</v>
      </c>
      <c r="K135" s="5"/>
      <c r="L135" s="6"/>
    </row>
    <row r="136" spans="1:12" ht="16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ht="16.5" x14ac:dyDescent="0.3">
      <c r="A137" s="7" t="s">
        <v>3</v>
      </c>
      <c r="B137" s="179" t="s">
        <v>40</v>
      </c>
      <c r="C137" s="180"/>
      <c r="D137" s="180"/>
      <c r="E137" s="181"/>
      <c r="F137" s="8" t="s">
        <v>4</v>
      </c>
      <c r="G137" s="179">
        <v>2019</v>
      </c>
      <c r="H137" s="181"/>
      <c r="I137" s="7" t="s">
        <v>5</v>
      </c>
      <c r="J137" s="182" t="s">
        <v>65</v>
      </c>
      <c r="K137" s="180"/>
      <c r="L137" s="181"/>
    </row>
    <row r="138" spans="1:12" ht="16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ht="16.5" x14ac:dyDescent="0.3">
      <c r="A139" s="176" t="s">
        <v>6</v>
      </c>
      <c r="B139" s="178"/>
      <c r="C139" s="179" t="s">
        <v>22</v>
      </c>
      <c r="D139" s="180"/>
      <c r="E139" s="180"/>
      <c r="F139" s="180"/>
      <c r="G139" s="180"/>
      <c r="H139" s="180"/>
      <c r="I139" s="180"/>
      <c r="J139" s="180"/>
      <c r="K139" s="180"/>
      <c r="L139" s="181"/>
    </row>
    <row r="140" spans="1:12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ht="16.5" x14ac:dyDescent="0.3">
      <c r="A141" s="176" t="s">
        <v>7</v>
      </c>
      <c r="B141" s="178"/>
      <c r="C141" s="179" t="s">
        <v>84</v>
      </c>
      <c r="D141" s="180"/>
      <c r="E141" s="180"/>
      <c r="F141" s="180"/>
      <c r="G141" s="180"/>
      <c r="H141" s="180"/>
      <c r="I141" s="180"/>
      <c r="J141" s="180"/>
      <c r="K141" s="180"/>
      <c r="L141" s="181"/>
    </row>
    <row r="142" spans="1:12" ht="17.25" thickBo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7.25" thickBot="1" x14ac:dyDescent="0.3">
      <c r="A143" s="303" t="s">
        <v>8</v>
      </c>
      <c r="B143" s="305" t="s">
        <v>9</v>
      </c>
      <c r="C143" s="307" t="s">
        <v>10</v>
      </c>
      <c r="D143" s="319" t="s">
        <v>11</v>
      </c>
      <c r="E143" s="320"/>
      <c r="F143" s="320"/>
      <c r="G143" s="320"/>
      <c r="H143" s="320"/>
      <c r="I143" s="320"/>
      <c r="J143" s="321"/>
      <c r="K143" s="322" t="s">
        <v>12</v>
      </c>
      <c r="L143" s="323"/>
    </row>
    <row r="144" spans="1:12" ht="17.25" thickBot="1" x14ac:dyDescent="0.35">
      <c r="A144" s="304"/>
      <c r="B144" s="306"/>
      <c r="C144" s="308"/>
      <c r="D144" s="213" t="s">
        <v>13</v>
      </c>
      <c r="E144" s="214"/>
      <c r="F144" s="214"/>
      <c r="G144" s="215"/>
      <c r="H144" s="9" t="s">
        <v>14</v>
      </c>
      <c r="I144" s="9" t="s">
        <v>15</v>
      </c>
      <c r="J144" s="10" t="s">
        <v>16</v>
      </c>
      <c r="K144" s="324"/>
      <c r="L144" s="325"/>
    </row>
    <row r="145" spans="1:12" ht="16.5" x14ac:dyDescent="0.3">
      <c r="A145" s="35">
        <v>45915</v>
      </c>
      <c r="B145" s="12" t="s">
        <v>321</v>
      </c>
      <c r="C145" s="11"/>
      <c r="D145" s="329" t="s">
        <v>322</v>
      </c>
      <c r="E145" s="330"/>
      <c r="F145" s="330"/>
      <c r="G145" s="331"/>
      <c r="H145" s="12">
        <v>1</v>
      </c>
      <c r="I145" s="36">
        <v>988.02</v>
      </c>
      <c r="J145" s="40">
        <f>(H145*I145)*1.16</f>
        <v>1146.1031999999998</v>
      </c>
      <c r="K145" s="189"/>
      <c r="L145" s="190"/>
    </row>
    <row r="146" spans="1:12" ht="16.5" x14ac:dyDescent="0.3">
      <c r="A146" s="35"/>
      <c r="B146" s="12"/>
      <c r="C146" s="11"/>
      <c r="D146" s="219" t="s">
        <v>323</v>
      </c>
      <c r="E146" s="220"/>
      <c r="F146" s="220"/>
      <c r="G146" s="221"/>
      <c r="H146" s="12">
        <v>1</v>
      </c>
      <c r="I146" s="36">
        <v>112.24</v>
      </c>
      <c r="J146" s="40">
        <f>(H146*I146)*1.16</f>
        <v>130.19839999999999</v>
      </c>
      <c r="K146" s="111"/>
      <c r="L146" s="112"/>
    </row>
    <row r="147" spans="1:12" ht="16.5" x14ac:dyDescent="0.3">
      <c r="A147" s="13"/>
      <c r="B147" s="14"/>
      <c r="C147" s="15"/>
      <c r="D147" s="219" t="s">
        <v>324</v>
      </c>
      <c r="E147" s="220"/>
      <c r="F147" s="220"/>
      <c r="G147" s="221"/>
      <c r="H147" s="16">
        <v>1</v>
      </c>
      <c r="I147" s="37">
        <v>92.08</v>
      </c>
      <c r="J147" s="40">
        <f>(H147*I147)*1.16</f>
        <v>106.8128</v>
      </c>
      <c r="K147" s="17"/>
      <c r="L147" s="18"/>
    </row>
    <row r="148" spans="1:12" ht="16.5" x14ac:dyDescent="0.3">
      <c r="A148" s="13"/>
      <c r="B148" s="14"/>
      <c r="C148" s="15"/>
      <c r="D148" s="219" t="s">
        <v>325</v>
      </c>
      <c r="E148" s="220"/>
      <c r="F148" s="220"/>
      <c r="G148" s="221"/>
      <c r="H148" s="16">
        <v>1</v>
      </c>
      <c r="I148" s="37">
        <v>90.4</v>
      </c>
      <c r="J148" s="40">
        <f>(H148*I148)*1.16</f>
        <v>104.864</v>
      </c>
      <c r="K148" s="17"/>
      <c r="L148" s="18"/>
    </row>
    <row r="149" spans="1:12" ht="17.25" thickBot="1" x14ac:dyDescent="0.35">
      <c r="A149" s="13"/>
      <c r="B149" s="14"/>
      <c r="C149" s="15"/>
      <c r="D149" s="333" t="s">
        <v>326</v>
      </c>
      <c r="E149" s="334"/>
      <c r="F149" s="334"/>
      <c r="G149" s="335"/>
      <c r="H149" s="16">
        <v>1</v>
      </c>
      <c r="I149" s="37">
        <v>1360.2</v>
      </c>
      <c r="J149" s="40">
        <f>(H149*I149)*1.16</f>
        <v>1577.8319999999999</v>
      </c>
      <c r="K149" s="17"/>
      <c r="L149" s="18"/>
    </row>
    <row r="150" spans="1:12" ht="17.25" thickBot="1" x14ac:dyDescent="0.35">
      <c r="A150" s="13"/>
      <c r="B150" s="14"/>
      <c r="C150" s="15"/>
      <c r="D150" s="194" t="s">
        <v>17</v>
      </c>
      <c r="E150" s="195"/>
      <c r="F150" s="195"/>
      <c r="G150" s="196"/>
      <c r="H150" s="20"/>
      <c r="I150" s="39"/>
      <c r="J150" s="43"/>
      <c r="K150" s="45"/>
      <c r="L150" s="46"/>
    </row>
    <row r="151" spans="1:12" ht="16.5" x14ac:dyDescent="0.3">
      <c r="A151" s="336"/>
      <c r="B151" s="338"/>
      <c r="C151" s="340"/>
      <c r="D151" s="219" t="s">
        <v>327</v>
      </c>
      <c r="E151" s="220"/>
      <c r="F151" s="220"/>
      <c r="G151" s="221"/>
      <c r="H151" s="342">
        <v>1</v>
      </c>
      <c r="I151" s="343">
        <v>1200.06</v>
      </c>
      <c r="J151" s="354">
        <f>(H151*I151)*1.16</f>
        <v>1392.0695999999998</v>
      </c>
      <c r="K151" s="288"/>
      <c r="L151" s="289"/>
    </row>
    <row r="152" spans="1:12" ht="17.25" thickBot="1" x14ac:dyDescent="0.35">
      <c r="A152" s="337"/>
      <c r="B152" s="339"/>
      <c r="C152" s="341"/>
      <c r="D152" s="219"/>
      <c r="E152" s="220"/>
      <c r="F152" s="220"/>
      <c r="G152" s="221"/>
      <c r="H152" s="339"/>
      <c r="I152" s="344"/>
      <c r="J152" s="355"/>
      <c r="K152" s="292"/>
      <c r="L152" s="293"/>
    </row>
    <row r="153" spans="1:12" ht="17.25" thickBot="1" x14ac:dyDescent="0.35">
      <c r="A153" s="26" t="s">
        <v>18</v>
      </c>
      <c r="B153" s="27"/>
      <c r="C153" s="28"/>
      <c r="D153" s="225"/>
      <c r="E153" s="226"/>
      <c r="F153" s="226"/>
      <c r="G153" s="227"/>
      <c r="H153" s="29"/>
      <c r="I153" s="29"/>
      <c r="J153" s="44">
        <f>SUM(J145:J151)</f>
        <v>4457.8799999999992</v>
      </c>
      <c r="K153" s="30"/>
      <c r="L153" s="31"/>
    </row>
    <row r="154" spans="1:12" ht="16.5" x14ac:dyDescent="0.3">
      <c r="A154" s="1"/>
      <c r="B154" s="216"/>
      <c r="C154" s="216"/>
      <c r="D154" s="32"/>
      <c r="E154" s="33"/>
      <c r="F154" s="33"/>
      <c r="G154" s="1"/>
      <c r="H154" s="34"/>
      <c r="I154" s="34"/>
      <c r="J154" s="34"/>
      <c r="K154" s="34"/>
      <c r="L154" s="1"/>
    </row>
    <row r="155" spans="1:12" ht="16.5" x14ac:dyDescent="0.3">
      <c r="A155" s="175" t="s">
        <v>20</v>
      </c>
      <c r="B155" s="175"/>
      <c r="C155" s="175"/>
      <c r="D155" s="175" t="s">
        <v>27</v>
      </c>
      <c r="E155" s="175"/>
      <c r="F155" s="175"/>
      <c r="G155" s="175"/>
      <c r="I155" s="175" t="s">
        <v>19</v>
      </c>
      <c r="J155" s="175"/>
      <c r="K155" s="175"/>
      <c r="L155" s="33"/>
    </row>
    <row r="156" spans="1:12" ht="16.5" x14ac:dyDescent="0.3">
      <c r="A156" s="218" t="s">
        <v>62</v>
      </c>
      <c r="B156" s="218"/>
      <c r="C156" s="218"/>
      <c r="D156" s="218" t="s">
        <v>87</v>
      </c>
      <c r="E156" s="218"/>
      <c r="F156" s="218"/>
      <c r="G156" s="218"/>
      <c r="I156" s="218" t="s">
        <v>60</v>
      </c>
      <c r="J156" s="218"/>
      <c r="K156" s="218"/>
      <c r="L156" s="33"/>
    </row>
    <row r="157" spans="1:12" ht="16.5" x14ac:dyDescent="0.3">
      <c r="A157" s="309" t="s">
        <v>47</v>
      </c>
      <c r="B157" s="309"/>
      <c r="C157" s="309"/>
      <c r="D157" s="309" t="s">
        <v>83</v>
      </c>
      <c r="E157" s="309"/>
      <c r="F157" s="309"/>
      <c r="G157" s="309"/>
      <c r="H157" s="69"/>
      <c r="I157" s="332" t="s">
        <v>28</v>
      </c>
      <c r="J157" s="332"/>
      <c r="K157" s="332"/>
      <c r="L157" s="33"/>
    </row>
    <row r="158" spans="1:12" x14ac:dyDescent="0.25">
      <c r="A158" s="309"/>
      <c r="B158" s="309"/>
      <c r="C158" s="309"/>
      <c r="D158" s="309"/>
      <c r="E158" s="309"/>
      <c r="F158" s="309"/>
      <c r="G158" s="309"/>
      <c r="I158" s="332"/>
      <c r="J158" s="332"/>
      <c r="K158" s="332"/>
    </row>
    <row r="164" spans="1:12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5.75" x14ac:dyDescent="0.25">
      <c r="A165" s="174" t="s">
        <v>21</v>
      </c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  <c r="L165" s="174"/>
    </row>
    <row r="166" spans="1:12" ht="15.75" x14ac:dyDescent="0.25">
      <c r="A166" s="175" t="s">
        <v>0</v>
      </c>
      <c r="B166" s="175"/>
      <c r="C166" s="175"/>
      <c r="D166" s="175"/>
      <c r="E166" s="175"/>
      <c r="F166" s="175"/>
      <c r="G166" s="175"/>
      <c r="H166" s="175"/>
      <c r="I166" s="175"/>
      <c r="J166" s="175"/>
      <c r="K166" s="175"/>
      <c r="L166" s="175"/>
    </row>
    <row r="167" spans="1:12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ht="16.5" x14ac:dyDescent="0.3">
      <c r="A169" s="3" t="s">
        <v>1</v>
      </c>
      <c r="B169" s="179" t="s">
        <v>63</v>
      </c>
      <c r="C169" s="180"/>
      <c r="D169" s="180"/>
      <c r="E169" s="180"/>
      <c r="F169" s="180"/>
      <c r="G169" s="181"/>
      <c r="H169" s="4" t="s">
        <v>2</v>
      </c>
      <c r="I169" s="5"/>
      <c r="J169" s="47" t="s">
        <v>64</v>
      </c>
      <c r="K169" s="5"/>
      <c r="L169" s="6"/>
    </row>
    <row r="170" spans="1:12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ht="16.5" x14ac:dyDescent="0.3">
      <c r="A171" s="7" t="s">
        <v>3</v>
      </c>
      <c r="B171" s="179" t="s">
        <v>40</v>
      </c>
      <c r="C171" s="180"/>
      <c r="D171" s="180"/>
      <c r="E171" s="181"/>
      <c r="F171" s="8" t="s">
        <v>4</v>
      </c>
      <c r="G171" s="179">
        <v>2019</v>
      </c>
      <c r="H171" s="181"/>
      <c r="I171" s="7" t="s">
        <v>5</v>
      </c>
      <c r="J171" s="182" t="s">
        <v>65</v>
      </c>
      <c r="K171" s="180"/>
      <c r="L171" s="181"/>
    </row>
    <row r="172" spans="1:12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ht="16.5" x14ac:dyDescent="0.3">
      <c r="A173" s="176" t="s">
        <v>6</v>
      </c>
      <c r="B173" s="178"/>
      <c r="C173" s="179" t="s">
        <v>22</v>
      </c>
      <c r="D173" s="180"/>
      <c r="E173" s="180"/>
      <c r="F173" s="180"/>
      <c r="G173" s="180"/>
      <c r="H173" s="180"/>
      <c r="I173" s="180"/>
      <c r="J173" s="180"/>
      <c r="K173" s="180"/>
      <c r="L173" s="181"/>
    </row>
    <row r="174" spans="1:12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ht="16.5" x14ac:dyDescent="0.3">
      <c r="A175" s="176" t="s">
        <v>7</v>
      </c>
      <c r="B175" s="178"/>
      <c r="C175" s="179" t="s">
        <v>84</v>
      </c>
      <c r="D175" s="180"/>
      <c r="E175" s="180"/>
      <c r="F175" s="180"/>
      <c r="G175" s="180"/>
      <c r="H175" s="180"/>
      <c r="I175" s="180"/>
      <c r="J175" s="180"/>
      <c r="K175" s="180"/>
      <c r="L175" s="181"/>
    </row>
    <row r="176" spans="1:12" ht="17.25" thickBo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7.25" thickBot="1" x14ac:dyDescent="0.3">
      <c r="A177" s="303" t="s">
        <v>8</v>
      </c>
      <c r="B177" s="305" t="s">
        <v>9</v>
      </c>
      <c r="C177" s="307" t="s">
        <v>10</v>
      </c>
      <c r="D177" s="319" t="s">
        <v>11</v>
      </c>
      <c r="E177" s="320"/>
      <c r="F177" s="320"/>
      <c r="G177" s="320"/>
      <c r="H177" s="320"/>
      <c r="I177" s="320"/>
      <c r="J177" s="321"/>
      <c r="K177" s="322" t="s">
        <v>12</v>
      </c>
      <c r="L177" s="323"/>
    </row>
    <row r="178" spans="1:12" ht="17.25" thickBot="1" x14ac:dyDescent="0.35">
      <c r="A178" s="304"/>
      <c r="B178" s="306"/>
      <c r="C178" s="308"/>
      <c r="D178" s="213" t="s">
        <v>13</v>
      </c>
      <c r="E178" s="214"/>
      <c r="F178" s="214"/>
      <c r="G178" s="215"/>
      <c r="H178" s="9" t="s">
        <v>14</v>
      </c>
      <c r="I178" s="9" t="s">
        <v>15</v>
      </c>
      <c r="J178" s="10" t="s">
        <v>16</v>
      </c>
      <c r="K178" s="324"/>
      <c r="L178" s="325"/>
    </row>
    <row r="179" spans="1:12" ht="16.5" x14ac:dyDescent="0.3">
      <c r="A179" s="35">
        <v>45909</v>
      </c>
      <c r="B179" s="12" t="s">
        <v>335</v>
      </c>
      <c r="C179" s="11"/>
      <c r="D179" s="329" t="s">
        <v>332</v>
      </c>
      <c r="E179" s="330"/>
      <c r="F179" s="330"/>
      <c r="G179" s="331"/>
      <c r="H179" s="12">
        <v>1</v>
      </c>
      <c r="I179" s="36">
        <v>640</v>
      </c>
      <c r="J179" s="40">
        <f>(H179*I179)*1.16</f>
        <v>742.4</v>
      </c>
      <c r="K179" s="189"/>
      <c r="L179" s="190"/>
    </row>
    <row r="180" spans="1:12" ht="17.25" thickBot="1" x14ac:dyDescent="0.35">
      <c r="A180" s="13"/>
      <c r="B180" s="14"/>
      <c r="C180" s="15"/>
      <c r="D180" s="219"/>
      <c r="E180" s="220"/>
      <c r="F180" s="220"/>
      <c r="G180" s="221"/>
      <c r="H180" s="16"/>
      <c r="I180" s="37"/>
      <c r="J180" s="40">
        <f>(H180*I180)*1.16</f>
        <v>0</v>
      </c>
      <c r="K180" s="17"/>
      <c r="L180" s="18"/>
    </row>
    <row r="181" spans="1:12" ht="17.25" thickBot="1" x14ac:dyDescent="0.35">
      <c r="A181" s="13"/>
      <c r="B181" s="14"/>
      <c r="C181" s="15"/>
      <c r="D181" s="194" t="s">
        <v>17</v>
      </c>
      <c r="E181" s="195"/>
      <c r="F181" s="195"/>
      <c r="G181" s="196"/>
      <c r="H181" s="20"/>
      <c r="I181" s="39"/>
      <c r="J181" s="43"/>
      <c r="K181" s="45"/>
      <c r="L181" s="46"/>
    </row>
    <row r="182" spans="1:12" ht="17.25" thickBot="1" x14ac:dyDescent="0.35">
      <c r="A182" s="146"/>
      <c r="B182" s="19"/>
      <c r="C182" s="132"/>
      <c r="D182" s="219" t="s">
        <v>312</v>
      </c>
      <c r="E182" s="220"/>
      <c r="F182" s="220"/>
      <c r="G182" s="221"/>
      <c r="H182" s="147">
        <v>1</v>
      </c>
      <c r="I182" s="148">
        <v>290</v>
      </c>
      <c r="J182" s="113">
        <f>(H182*I182)*1.16</f>
        <v>336.4</v>
      </c>
      <c r="K182" s="288"/>
      <c r="L182" s="289"/>
    </row>
    <row r="183" spans="1:12" ht="17.25" thickBot="1" x14ac:dyDescent="0.35">
      <c r="A183" s="133"/>
      <c r="B183" s="19"/>
      <c r="C183" s="132"/>
      <c r="D183" s="194" t="s">
        <v>254</v>
      </c>
      <c r="E183" s="195"/>
      <c r="F183" s="195"/>
      <c r="G183" s="196"/>
      <c r="H183" s="20"/>
      <c r="I183" s="39"/>
      <c r="J183" s="42"/>
      <c r="K183" s="135"/>
      <c r="L183" s="136"/>
    </row>
    <row r="184" spans="1:12" ht="17.25" thickBot="1" x14ac:dyDescent="0.35">
      <c r="A184" s="21"/>
      <c r="B184" s="22"/>
      <c r="C184" s="23"/>
      <c r="D184" s="222" t="s">
        <v>255</v>
      </c>
      <c r="E184" s="223"/>
      <c r="F184" s="223"/>
      <c r="G184" s="224"/>
      <c r="H184" s="19">
        <v>1</v>
      </c>
      <c r="I184" s="38">
        <v>11.63</v>
      </c>
      <c r="J184" s="41">
        <f>H184*I184</f>
        <v>11.63</v>
      </c>
      <c r="K184" s="24"/>
      <c r="L184" s="25"/>
    </row>
    <row r="185" spans="1:12" ht="17.25" thickBot="1" x14ac:dyDescent="0.35">
      <c r="A185" s="26" t="s">
        <v>18</v>
      </c>
      <c r="B185" s="27"/>
      <c r="C185" s="28"/>
      <c r="D185" s="225"/>
      <c r="E185" s="226"/>
      <c r="F185" s="226"/>
      <c r="G185" s="227"/>
      <c r="H185" s="29"/>
      <c r="I185" s="29"/>
      <c r="J185" s="44">
        <f>SUM(J170:J182)-J184</f>
        <v>1067.1699999999998</v>
      </c>
      <c r="K185" s="30"/>
      <c r="L185" s="31"/>
    </row>
    <row r="186" spans="1:12" ht="16.5" x14ac:dyDescent="0.3">
      <c r="A186" s="1"/>
      <c r="B186" s="216"/>
      <c r="C186" s="216"/>
      <c r="D186" s="32"/>
      <c r="E186" s="33"/>
      <c r="F186" s="33"/>
      <c r="G186" s="1"/>
      <c r="H186" s="34"/>
      <c r="I186" s="34"/>
      <c r="J186" s="34"/>
      <c r="K186" s="34"/>
      <c r="L186" s="1"/>
    </row>
    <row r="187" spans="1:12" ht="16.5" x14ac:dyDescent="0.3">
      <c r="A187" s="175" t="s">
        <v>20</v>
      </c>
      <c r="B187" s="175"/>
      <c r="C187" s="175"/>
      <c r="D187" s="175" t="s">
        <v>27</v>
      </c>
      <c r="E187" s="175"/>
      <c r="F187" s="175"/>
      <c r="G187" s="175"/>
      <c r="I187" s="175" t="s">
        <v>19</v>
      </c>
      <c r="J187" s="175"/>
      <c r="K187" s="175"/>
      <c r="L187" s="33"/>
    </row>
    <row r="188" spans="1:12" ht="16.5" x14ac:dyDescent="0.3">
      <c r="A188" s="218" t="s">
        <v>62</v>
      </c>
      <c r="B188" s="218"/>
      <c r="C188" s="218"/>
      <c r="D188" s="218" t="s">
        <v>87</v>
      </c>
      <c r="E188" s="218"/>
      <c r="F188" s="218"/>
      <c r="G188" s="218"/>
      <c r="I188" s="218" t="s">
        <v>60</v>
      </c>
      <c r="J188" s="218"/>
      <c r="K188" s="218"/>
      <c r="L188" s="33"/>
    </row>
    <row r="189" spans="1:12" ht="16.5" x14ac:dyDescent="0.3">
      <c r="A189" s="309" t="s">
        <v>47</v>
      </c>
      <c r="B189" s="309"/>
      <c r="C189" s="309"/>
      <c r="D189" s="309" t="s">
        <v>83</v>
      </c>
      <c r="E189" s="309"/>
      <c r="F189" s="309"/>
      <c r="G189" s="309"/>
      <c r="H189" s="69"/>
      <c r="I189" s="332" t="s">
        <v>28</v>
      </c>
      <c r="J189" s="332"/>
      <c r="K189" s="332"/>
      <c r="L189" s="33"/>
    </row>
    <row r="190" spans="1:12" x14ac:dyDescent="0.25">
      <c r="A190" s="309"/>
      <c r="B190" s="309"/>
      <c r="C190" s="309"/>
      <c r="D190" s="309"/>
      <c r="E190" s="309"/>
      <c r="F190" s="309"/>
      <c r="G190" s="309"/>
      <c r="I190" s="332"/>
      <c r="J190" s="332"/>
      <c r="K190" s="332"/>
    </row>
    <row r="195" spans="1:10" ht="16.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7" spans="1:10" ht="15.75" x14ac:dyDescent="0.25">
      <c r="A197" s="425"/>
      <c r="B197" s="425"/>
      <c r="C197" s="425"/>
      <c r="D197" s="425"/>
      <c r="E197" s="425"/>
      <c r="F197" s="425"/>
      <c r="G197" s="425"/>
      <c r="H197" s="425"/>
      <c r="I197" s="425"/>
      <c r="J197" s="425"/>
    </row>
    <row r="198" spans="1:10" ht="15.75" x14ac:dyDescent="0.25">
      <c r="A198" s="175" t="s">
        <v>21</v>
      </c>
      <c r="B198" s="175"/>
      <c r="C198" s="175"/>
      <c r="D198" s="175"/>
      <c r="E198" s="175"/>
      <c r="F198" s="175"/>
      <c r="G198" s="175"/>
      <c r="H198" s="175"/>
      <c r="I198" s="175"/>
      <c r="J198" s="175"/>
    </row>
    <row r="199" spans="1:10" ht="15.75" x14ac:dyDescent="0.25">
      <c r="A199" s="175" t="s">
        <v>350</v>
      </c>
      <c r="B199" s="175"/>
      <c r="C199" s="175"/>
      <c r="D199" s="175"/>
      <c r="E199" s="175"/>
      <c r="F199" s="175"/>
      <c r="G199" s="175"/>
      <c r="H199" s="175"/>
      <c r="I199" s="175"/>
      <c r="J199" s="175"/>
    </row>
    <row r="200" spans="1:10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6.5" x14ac:dyDescent="0.3">
      <c r="A201" s="3" t="s">
        <v>1</v>
      </c>
      <c r="B201" s="179" t="s">
        <v>63</v>
      </c>
      <c r="C201" s="180"/>
      <c r="D201" s="180"/>
      <c r="E201" s="180"/>
      <c r="F201" s="181"/>
      <c r="G201" s="179" t="s">
        <v>2</v>
      </c>
      <c r="H201" s="181"/>
      <c r="I201" s="243" t="s">
        <v>64</v>
      </c>
      <c r="J201" s="245"/>
    </row>
    <row r="202" spans="1:10" ht="16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6.5" x14ac:dyDescent="0.3">
      <c r="A203" s="3" t="s">
        <v>3</v>
      </c>
      <c r="B203" s="179" t="s">
        <v>40</v>
      </c>
      <c r="C203" s="180"/>
      <c r="D203" s="180"/>
      <c r="E203" s="181"/>
      <c r="F203" s="8" t="s">
        <v>4</v>
      </c>
      <c r="G203" s="179">
        <v>2019</v>
      </c>
      <c r="H203" s="181"/>
      <c r="I203" s="3" t="s">
        <v>5</v>
      </c>
      <c r="J203" s="160" t="s">
        <v>65</v>
      </c>
    </row>
    <row r="204" spans="1:10" ht="16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6.5" x14ac:dyDescent="0.3">
      <c r="A205" s="176" t="s">
        <v>6</v>
      </c>
      <c r="B205" s="178"/>
      <c r="C205" s="179" t="s">
        <v>22</v>
      </c>
      <c r="D205" s="180"/>
      <c r="E205" s="180"/>
      <c r="F205" s="180"/>
      <c r="G205" s="180"/>
      <c r="H205" s="180"/>
      <c r="I205" s="180"/>
      <c r="J205" s="181"/>
    </row>
    <row r="206" spans="1:10" ht="16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6.5" x14ac:dyDescent="0.3">
      <c r="A207" s="176" t="s">
        <v>7</v>
      </c>
      <c r="B207" s="178"/>
      <c r="C207" s="179" t="s">
        <v>62</v>
      </c>
      <c r="D207" s="180"/>
      <c r="E207" s="180"/>
      <c r="F207" s="180"/>
      <c r="G207" s="180"/>
      <c r="H207" s="180"/>
      <c r="I207" s="180"/>
      <c r="J207" s="180"/>
    </row>
    <row r="208" spans="1:10" ht="17.25" thickBo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1" ht="17.25" thickBot="1" x14ac:dyDescent="0.3">
      <c r="A209" s="426" t="s">
        <v>351</v>
      </c>
      <c r="B209" s="427" t="s">
        <v>9</v>
      </c>
      <c r="C209" s="428" t="s">
        <v>352</v>
      </c>
      <c r="D209" s="319" t="s">
        <v>11</v>
      </c>
      <c r="E209" s="320"/>
      <c r="F209" s="320"/>
      <c r="G209" s="320"/>
      <c r="H209" s="320"/>
      <c r="I209" s="320"/>
      <c r="J209" s="321"/>
    </row>
    <row r="210" spans="1:11" ht="17.25" thickBot="1" x14ac:dyDescent="0.35">
      <c r="A210" s="429"/>
      <c r="B210" s="430"/>
      <c r="C210" s="431"/>
      <c r="D210" s="432" t="s">
        <v>13</v>
      </c>
      <c r="E210" s="433"/>
      <c r="F210" s="433"/>
      <c r="G210" s="434"/>
      <c r="H210" s="435" t="s">
        <v>14</v>
      </c>
      <c r="I210" s="435" t="s">
        <v>15</v>
      </c>
      <c r="J210" s="436" t="s">
        <v>16</v>
      </c>
    </row>
    <row r="211" spans="1:11" ht="16.5" x14ac:dyDescent="0.3">
      <c r="A211" s="35">
        <v>45966</v>
      </c>
      <c r="B211" s="12" t="s">
        <v>353</v>
      </c>
      <c r="C211" s="11"/>
      <c r="D211" s="437" t="s">
        <v>354</v>
      </c>
      <c r="E211" s="330"/>
      <c r="F211" s="330"/>
      <c r="G211" s="331"/>
      <c r="H211" s="12">
        <v>1</v>
      </c>
      <c r="I211" s="36">
        <v>1119</v>
      </c>
      <c r="J211" s="170">
        <f>(H211*I211)*1.16</f>
        <v>1298.04</v>
      </c>
    </row>
    <row r="212" spans="1:11" ht="16.5" x14ac:dyDescent="0.3">
      <c r="A212" s="35"/>
      <c r="B212" s="12"/>
      <c r="C212" s="11"/>
      <c r="D212" s="219"/>
      <c r="E212" s="220"/>
      <c r="F212" s="220"/>
      <c r="G212" s="221"/>
      <c r="H212" s="12"/>
      <c r="I212" s="36"/>
      <c r="J212" s="37">
        <f>(H212*I212)*1.16</f>
        <v>0</v>
      </c>
    </row>
    <row r="213" spans="1:11" ht="17.25" thickBot="1" x14ac:dyDescent="0.35">
      <c r="A213" s="13"/>
      <c r="B213" s="14"/>
      <c r="C213" s="15"/>
      <c r="D213" s="219"/>
      <c r="E213" s="220"/>
      <c r="F213" s="220"/>
      <c r="G213" s="221"/>
      <c r="H213" s="16"/>
      <c r="I213" s="37"/>
      <c r="J213" s="36">
        <f>(H213*I213)*1.16</f>
        <v>0</v>
      </c>
    </row>
    <row r="214" spans="1:11" ht="17.25" thickBot="1" x14ac:dyDescent="0.35">
      <c r="A214" s="13"/>
      <c r="B214" s="14"/>
      <c r="C214" s="15"/>
      <c r="D214" s="194" t="s">
        <v>17</v>
      </c>
      <c r="E214" s="195"/>
      <c r="F214" s="195"/>
      <c r="G214" s="196"/>
      <c r="H214" s="20"/>
      <c r="I214" s="39"/>
      <c r="J214" s="39"/>
    </row>
    <row r="215" spans="1:11" ht="17.25" thickBot="1" x14ac:dyDescent="0.35">
      <c r="A215" s="165"/>
      <c r="B215" s="166"/>
      <c r="C215" s="168"/>
      <c r="D215" s="219" t="s">
        <v>355</v>
      </c>
      <c r="E215" s="220"/>
      <c r="F215" s="220"/>
      <c r="G215" s="221"/>
      <c r="H215" s="169">
        <v>1</v>
      </c>
      <c r="I215" s="170">
        <v>600</v>
      </c>
      <c r="J215" s="170">
        <f>(H215*I215)*1.16</f>
        <v>696</v>
      </c>
    </row>
    <row r="216" spans="1:11" ht="17.25" thickBot="1" x14ac:dyDescent="0.35">
      <c r="A216" s="165"/>
      <c r="B216" s="166"/>
      <c r="C216" s="168"/>
      <c r="D216" s="219"/>
      <c r="E216" s="220"/>
      <c r="F216" s="220"/>
      <c r="G216" s="221"/>
      <c r="H216" s="169"/>
      <c r="I216" s="170"/>
      <c r="J216" s="170">
        <f>(H216*I216)*1.16</f>
        <v>0</v>
      </c>
    </row>
    <row r="217" spans="1:11" ht="17.25" thickBot="1" x14ac:dyDescent="0.35">
      <c r="A217" s="133"/>
      <c r="B217" s="166"/>
      <c r="C217" s="168"/>
      <c r="D217" s="194" t="s">
        <v>254</v>
      </c>
      <c r="E217" s="195"/>
      <c r="F217" s="195"/>
      <c r="G217" s="196"/>
      <c r="H217" s="20"/>
      <c r="I217" s="39"/>
      <c r="J217" s="38"/>
    </row>
    <row r="218" spans="1:11" ht="17.25" thickBot="1" x14ac:dyDescent="0.35">
      <c r="A218" s="21"/>
      <c r="B218" s="22"/>
      <c r="C218" s="23"/>
      <c r="D218" s="222" t="s">
        <v>356</v>
      </c>
      <c r="E218" s="223"/>
      <c r="F218" s="223"/>
      <c r="G218" s="224"/>
      <c r="H218" s="166">
        <v>1</v>
      </c>
      <c r="I218" s="38">
        <v>21.49</v>
      </c>
      <c r="J218" s="37">
        <f>H218*I218</f>
        <v>21.49</v>
      </c>
    </row>
    <row r="219" spans="1:11" ht="17.25" thickBot="1" x14ac:dyDescent="0.35">
      <c r="A219" s="26" t="s">
        <v>18</v>
      </c>
      <c r="B219" s="27"/>
      <c r="C219" s="28"/>
      <c r="D219" s="225"/>
      <c r="E219" s="226"/>
      <c r="F219" s="226"/>
      <c r="G219" s="227"/>
      <c r="H219" s="29"/>
      <c r="I219" s="29"/>
      <c r="J219" s="438">
        <f>SUM(J211:J216)-J218</f>
        <v>1972.55</v>
      </c>
    </row>
    <row r="220" spans="1:11" ht="16.5" x14ac:dyDescent="0.3">
      <c r="A220" s="1"/>
      <c r="B220" s="216"/>
      <c r="C220" s="216"/>
      <c r="D220" s="1"/>
      <c r="E220" s="1"/>
      <c r="F220" s="1"/>
      <c r="G220" s="1"/>
      <c r="H220" s="1"/>
      <c r="I220" s="1"/>
      <c r="J220" s="1"/>
    </row>
    <row r="221" spans="1:11" ht="15.75" x14ac:dyDescent="0.25">
      <c r="A221" s="175" t="s">
        <v>20</v>
      </c>
      <c r="B221" s="175"/>
      <c r="C221" s="175"/>
      <c r="D221" s="175" t="s">
        <v>27</v>
      </c>
      <c r="E221" s="175"/>
      <c r="F221" s="175"/>
      <c r="G221" s="175"/>
      <c r="I221" s="175" t="s">
        <v>19</v>
      </c>
      <c r="J221" s="175"/>
    </row>
    <row r="222" spans="1:11" ht="15.75" x14ac:dyDescent="0.25">
      <c r="A222" s="175" t="s">
        <v>62</v>
      </c>
      <c r="B222" s="175"/>
      <c r="C222" s="175"/>
      <c r="D222" s="175" t="s">
        <v>87</v>
      </c>
      <c r="E222" s="175"/>
      <c r="F222" s="175"/>
      <c r="G222" s="175"/>
      <c r="H222" s="175"/>
      <c r="I222" s="175" t="s">
        <v>60</v>
      </c>
      <c r="J222" s="175"/>
      <c r="K222" s="175"/>
    </row>
    <row r="223" spans="1:11" x14ac:dyDescent="0.25">
      <c r="A223" s="439" t="s">
        <v>47</v>
      </c>
      <c r="B223" s="439"/>
      <c r="C223" s="439"/>
      <c r="D223" s="440" t="s">
        <v>83</v>
      </c>
      <c r="E223" s="440"/>
      <c r="F223" s="440"/>
      <c r="G223" s="440"/>
      <c r="H223" s="440"/>
      <c r="I223" s="439" t="s">
        <v>28</v>
      </c>
      <c r="J223" s="439"/>
      <c r="K223" s="439"/>
    </row>
    <row r="224" spans="1:11" x14ac:dyDescent="0.25">
      <c r="A224" s="439"/>
      <c r="B224" s="439"/>
      <c r="C224" s="439"/>
      <c r="D224" s="440"/>
      <c r="E224" s="440"/>
      <c r="F224" s="440"/>
      <c r="G224" s="440"/>
      <c r="H224" s="440"/>
      <c r="I224" s="439"/>
      <c r="J224" s="439"/>
      <c r="K224" s="439"/>
    </row>
    <row r="226" spans="1:12" x14ac:dyDescent="0.25">
      <c r="A226" s="441" t="s">
        <v>357</v>
      </c>
      <c r="B226" s="442"/>
      <c r="C226" s="442"/>
      <c r="D226" s="442"/>
      <c r="E226" s="442"/>
      <c r="F226" s="442"/>
      <c r="G226" s="442"/>
      <c r="H226" s="442"/>
      <c r="I226" s="442"/>
      <c r="J226" s="443"/>
    </row>
    <row r="230" spans="1:12" ht="16.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 ht="15.75" x14ac:dyDescent="0.25">
      <c r="A231" s="174" t="s">
        <v>21</v>
      </c>
      <c r="B231" s="174"/>
      <c r="C231" s="174"/>
      <c r="D231" s="174"/>
      <c r="E231" s="174"/>
      <c r="F231" s="174"/>
      <c r="G231" s="174"/>
      <c r="H231" s="174"/>
      <c r="I231" s="174"/>
      <c r="J231" s="174"/>
      <c r="K231" s="174"/>
      <c r="L231" s="174"/>
    </row>
    <row r="232" spans="1:12" ht="15.75" x14ac:dyDescent="0.25">
      <c r="A232" s="175" t="s">
        <v>0</v>
      </c>
      <c r="B232" s="175"/>
      <c r="C232" s="175"/>
      <c r="D232" s="175"/>
      <c r="E232" s="175"/>
      <c r="F232" s="175"/>
      <c r="G232" s="175"/>
      <c r="H232" s="175"/>
      <c r="I232" s="175"/>
      <c r="J232" s="175"/>
      <c r="K232" s="175"/>
      <c r="L232" s="175"/>
    </row>
    <row r="233" spans="1:12" ht="16.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ht="16.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ht="16.5" x14ac:dyDescent="0.3">
      <c r="A235" s="3" t="s">
        <v>1</v>
      </c>
      <c r="B235" s="179" t="s">
        <v>67</v>
      </c>
      <c r="C235" s="180"/>
      <c r="D235" s="180"/>
      <c r="E235" s="180"/>
      <c r="F235" s="180"/>
      <c r="G235" s="181"/>
      <c r="H235" s="4" t="s">
        <v>2</v>
      </c>
      <c r="I235" s="5"/>
      <c r="J235" s="47" t="s">
        <v>68</v>
      </c>
      <c r="K235" s="5"/>
      <c r="L235" s="6"/>
    </row>
    <row r="236" spans="1:12" ht="16.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ht="16.5" x14ac:dyDescent="0.3">
      <c r="A237" s="7" t="s">
        <v>3</v>
      </c>
      <c r="B237" s="179" t="s">
        <v>40</v>
      </c>
      <c r="C237" s="180"/>
      <c r="D237" s="180"/>
      <c r="E237" s="181"/>
      <c r="F237" s="8" t="s">
        <v>4</v>
      </c>
      <c r="G237" s="179">
        <v>2019</v>
      </c>
      <c r="H237" s="181"/>
      <c r="I237" s="7" t="s">
        <v>5</v>
      </c>
      <c r="J237" s="182" t="s">
        <v>69</v>
      </c>
      <c r="K237" s="444"/>
      <c r="L237" s="445"/>
    </row>
    <row r="238" spans="1:12" ht="16.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ht="16.5" x14ac:dyDescent="0.3">
      <c r="A239" s="176" t="s">
        <v>6</v>
      </c>
      <c r="B239" s="178"/>
      <c r="C239" s="179" t="s">
        <v>22</v>
      </c>
      <c r="D239" s="180"/>
      <c r="E239" s="180"/>
      <c r="F239" s="180"/>
      <c r="G239" s="180"/>
      <c r="H239" s="180"/>
      <c r="I239" s="180"/>
      <c r="J239" s="180"/>
      <c r="K239" s="180"/>
      <c r="L239" s="181"/>
    </row>
    <row r="240" spans="1:12" ht="16.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ht="16.5" x14ac:dyDescent="0.3">
      <c r="A241" s="176" t="s">
        <v>7</v>
      </c>
      <c r="B241" s="178"/>
      <c r="C241" s="179" t="s">
        <v>62</v>
      </c>
      <c r="D241" s="180"/>
      <c r="E241" s="180"/>
      <c r="F241" s="180"/>
      <c r="G241" s="180"/>
      <c r="H241" s="180"/>
      <c r="I241" s="180"/>
      <c r="J241" s="180"/>
      <c r="K241" s="180"/>
      <c r="L241" s="181"/>
    </row>
    <row r="242" spans="1:12" ht="17.25" thickBo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 ht="17.25" customHeight="1" thickBot="1" x14ac:dyDescent="0.3">
      <c r="A243" s="303" t="s">
        <v>8</v>
      </c>
      <c r="B243" s="305" t="s">
        <v>9</v>
      </c>
      <c r="C243" s="307" t="s">
        <v>10</v>
      </c>
      <c r="D243" s="319" t="s">
        <v>11</v>
      </c>
      <c r="E243" s="320"/>
      <c r="F243" s="320"/>
      <c r="G243" s="320"/>
      <c r="H243" s="320"/>
      <c r="I243" s="320"/>
      <c r="J243" s="321"/>
      <c r="K243" s="322" t="s">
        <v>12</v>
      </c>
      <c r="L243" s="323"/>
    </row>
    <row r="244" spans="1:12" ht="17.25" thickBot="1" x14ac:dyDescent="0.35">
      <c r="A244" s="304"/>
      <c r="B244" s="306"/>
      <c r="C244" s="308"/>
      <c r="D244" s="213" t="s">
        <v>13</v>
      </c>
      <c r="E244" s="214"/>
      <c r="F244" s="214"/>
      <c r="G244" s="215"/>
      <c r="H244" s="9" t="s">
        <v>14</v>
      </c>
      <c r="I244" s="9" t="s">
        <v>15</v>
      </c>
      <c r="J244" s="10" t="s">
        <v>16</v>
      </c>
      <c r="K244" s="324"/>
      <c r="L244" s="325"/>
    </row>
    <row r="245" spans="1:12" ht="16.5" customHeight="1" x14ac:dyDescent="0.3">
      <c r="A245" s="35">
        <v>45736</v>
      </c>
      <c r="B245" s="12" t="s">
        <v>125</v>
      </c>
      <c r="C245" s="11"/>
      <c r="D245" s="313" t="s">
        <v>122</v>
      </c>
      <c r="E245" s="314"/>
      <c r="F245" s="314"/>
      <c r="G245" s="315"/>
      <c r="H245" s="12">
        <v>1</v>
      </c>
      <c r="I245" s="36">
        <v>180.2</v>
      </c>
      <c r="J245" s="40">
        <f>(H245*I245)*1.16</f>
        <v>209.03199999999998</v>
      </c>
      <c r="K245" s="189"/>
      <c r="L245" s="190"/>
    </row>
    <row r="246" spans="1:12" ht="16.5" x14ac:dyDescent="0.3">
      <c r="A246" s="35"/>
      <c r="B246" s="12"/>
      <c r="C246" s="11"/>
      <c r="D246" s="316" t="s">
        <v>123</v>
      </c>
      <c r="E246" s="317"/>
      <c r="F246" s="317"/>
      <c r="G246" s="318"/>
      <c r="H246" s="12">
        <v>1</v>
      </c>
      <c r="I246" s="36">
        <v>80.02</v>
      </c>
      <c r="J246" s="40">
        <f>(H246*I246)*1.16</f>
        <v>92.823199999999986</v>
      </c>
      <c r="K246" s="111"/>
      <c r="L246" s="112"/>
    </row>
    <row r="247" spans="1:12" ht="17.25" thickBot="1" x14ac:dyDescent="0.35">
      <c r="A247" s="35"/>
      <c r="B247" s="12"/>
      <c r="C247" s="11"/>
      <c r="D247" s="219" t="s">
        <v>121</v>
      </c>
      <c r="E247" s="220"/>
      <c r="F247" s="220"/>
      <c r="G247" s="221"/>
      <c r="H247" s="12">
        <v>5</v>
      </c>
      <c r="I247" s="36">
        <v>126.88</v>
      </c>
      <c r="J247" s="40">
        <f>(H247*I247)*1.16</f>
        <v>735.90399999999988</v>
      </c>
      <c r="K247" s="17"/>
      <c r="L247" s="18"/>
    </row>
    <row r="248" spans="1:12" ht="17.25" thickBot="1" x14ac:dyDescent="0.35">
      <c r="A248" s="13"/>
      <c r="B248" s="14"/>
      <c r="C248" s="15"/>
      <c r="D248" s="194" t="s">
        <v>17</v>
      </c>
      <c r="E248" s="195"/>
      <c r="F248" s="195"/>
      <c r="G248" s="196"/>
      <c r="H248" s="20"/>
      <c r="I248" s="39"/>
      <c r="J248" s="43"/>
      <c r="K248" s="45"/>
      <c r="L248" s="46"/>
    </row>
    <row r="249" spans="1:12" ht="16.5" x14ac:dyDescent="0.3">
      <c r="A249" s="13"/>
      <c r="B249" s="14"/>
      <c r="C249" s="15"/>
      <c r="D249" s="197" t="s">
        <v>124</v>
      </c>
      <c r="E249" s="198"/>
      <c r="F249" s="198"/>
      <c r="G249" s="199"/>
      <c r="H249" s="12">
        <v>1</v>
      </c>
      <c r="I249" s="36">
        <v>880.62</v>
      </c>
      <c r="J249" s="40">
        <f>(H249*I249)*1.16</f>
        <v>1021.5192</v>
      </c>
      <c r="K249" s="189"/>
      <c r="L249" s="190"/>
    </row>
    <row r="250" spans="1:12" ht="17.25" thickBot="1" x14ac:dyDescent="0.35">
      <c r="A250" s="13"/>
      <c r="B250" s="14"/>
      <c r="C250" s="15"/>
      <c r="D250" s="310"/>
      <c r="E250" s="311"/>
      <c r="F250" s="311"/>
      <c r="G250" s="312"/>
      <c r="H250" s="19"/>
      <c r="I250" s="38"/>
      <c r="J250" s="42"/>
      <c r="K250" s="452"/>
      <c r="L250" s="453"/>
    </row>
    <row r="251" spans="1:12" ht="17.25" thickBot="1" x14ac:dyDescent="0.35">
      <c r="A251" s="26" t="s">
        <v>18</v>
      </c>
      <c r="B251" s="27"/>
      <c r="C251" s="28"/>
      <c r="D251" s="225"/>
      <c r="E251" s="226"/>
      <c r="F251" s="226"/>
      <c r="G251" s="227"/>
      <c r="H251" s="29"/>
      <c r="I251" s="29"/>
      <c r="J251" s="44">
        <f>SUM(J245:J250)</f>
        <v>2059.2784000000001</v>
      </c>
      <c r="K251" s="30"/>
      <c r="L251" s="31"/>
    </row>
    <row r="252" spans="1:12" ht="16.5" x14ac:dyDescent="0.3">
      <c r="A252" s="1"/>
      <c r="B252" s="216"/>
      <c r="C252" s="216"/>
      <c r="D252" s="32"/>
      <c r="E252" s="33"/>
      <c r="F252" s="33"/>
      <c r="G252" s="1"/>
      <c r="H252" s="34"/>
      <c r="I252" s="34"/>
      <c r="J252" s="34"/>
      <c r="K252" s="34"/>
      <c r="L252" s="1"/>
    </row>
    <row r="253" spans="1:12" ht="16.5" x14ac:dyDescent="0.3">
      <c r="A253" s="175" t="s">
        <v>20</v>
      </c>
      <c r="B253" s="175"/>
      <c r="C253" s="175"/>
      <c r="D253" s="175" t="s">
        <v>27</v>
      </c>
      <c r="E253" s="175"/>
      <c r="F253" s="175"/>
      <c r="G253" s="175"/>
      <c r="I253" s="175" t="s">
        <v>19</v>
      </c>
      <c r="J253" s="175"/>
      <c r="K253" s="175"/>
      <c r="L253" s="33"/>
    </row>
    <row r="254" spans="1:12" ht="16.5" x14ac:dyDescent="0.3">
      <c r="A254" s="218" t="s">
        <v>62</v>
      </c>
      <c r="B254" s="218"/>
      <c r="C254" s="218"/>
      <c r="D254" s="218" t="s">
        <v>87</v>
      </c>
      <c r="E254" s="218"/>
      <c r="F254" s="218"/>
      <c r="G254" s="218"/>
      <c r="I254" s="218" t="s">
        <v>60</v>
      </c>
      <c r="J254" s="218"/>
      <c r="K254" s="218"/>
      <c r="L254" s="33"/>
    </row>
    <row r="255" spans="1:12" ht="16.5" x14ac:dyDescent="0.3">
      <c r="A255" s="273" t="s">
        <v>47</v>
      </c>
      <c r="B255" s="273"/>
      <c r="C255" s="273"/>
      <c r="D255" s="273" t="s">
        <v>83</v>
      </c>
      <c r="E255" s="273"/>
      <c r="F255" s="273"/>
      <c r="G255" s="273"/>
      <c r="H255" s="69"/>
      <c r="I255" s="273" t="s">
        <v>28</v>
      </c>
      <c r="J255" s="273"/>
      <c r="K255" s="273"/>
      <c r="L255" s="33"/>
    </row>
    <row r="259" spans="1:12" ht="16.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ht="15.75" x14ac:dyDescent="0.25">
      <c r="A260" s="174" t="s">
        <v>21</v>
      </c>
      <c r="B260" s="174"/>
      <c r="C260" s="174"/>
      <c r="D260" s="174"/>
      <c r="E260" s="174"/>
      <c r="F260" s="174"/>
      <c r="G260" s="174"/>
      <c r="H260" s="174"/>
      <c r="I260" s="174"/>
      <c r="J260" s="174"/>
      <c r="K260" s="174"/>
      <c r="L260" s="174"/>
    </row>
    <row r="261" spans="1:12" ht="15.75" x14ac:dyDescent="0.25">
      <c r="A261" s="175" t="s">
        <v>0</v>
      </c>
      <c r="B261" s="175"/>
      <c r="C261" s="175"/>
      <c r="D261" s="175"/>
      <c r="E261" s="175"/>
      <c r="F261" s="175"/>
      <c r="G261" s="175"/>
      <c r="H261" s="175"/>
      <c r="I261" s="175"/>
      <c r="J261" s="175"/>
      <c r="K261" s="175"/>
      <c r="L261" s="175"/>
    </row>
    <row r="262" spans="1:12" ht="16.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ht="16.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ht="16.5" x14ac:dyDescent="0.3">
      <c r="A264" s="3" t="s">
        <v>1</v>
      </c>
      <c r="B264" s="179" t="s">
        <v>67</v>
      </c>
      <c r="C264" s="180"/>
      <c r="D264" s="180"/>
      <c r="E264" s="180"/>
      <c r="F264" s="180"/>
      <c r="G264" s="181"/>
      <c r="H264" s="4" t="s">
        <v>2</v>
      </c>
      <c r="I264" s="5"/>
      <c r="J264" s="47" t="s">
        <v>68</v>
      </c>
      <c r="K264" s="5"/>
      <c r="L264" s="6"/>
    </row>
    <row r="265" spans="1:12" ht="16.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6.5" x14ac:dyDescent="0.3">
      <c r="A266" s="7" t="s">
        <v>3</v>
      </c>
      <c r="B266" s="179" t="s">
        <v>40</v>
      </c>
      <c r="C266" s="180"/>
      <c r="D266" s="180"/>
      <c r="E266" s="181"/>
      <c r="F266" s="8" t="s">
        <v>4</v>
      </c>
      <c r="G266" s="179">
        <v>2019</v>
      </c>
      <c r="H266" s="181"/>
      <c r="I266" s="7" t="s">
        <v>5</v>
      </c>
      <c r="J266" s="182" t="s">
        <v>69</v>
      </c>
      <c r="K266" s="444"/>
      <c r="L266" s="445"/>
    </row>
    <row r="267" spans="1:12" ht="16.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6.5" x14ac:dyDescent="0.3">
      <c r="A268" s="176" t="s">
        <v>6</v>
      </c>
      <c r="B268" s="178"/>
      <c r="C268" s="179" t="s">
        <v>22</v>
      </c>
      <c r="D268" s="180"/>
      <c r="E268" s="180"/>
      <c r="F268" s="180"/>
      <c r="G268" s="180"/>
      <c r="H268" s="180"/>
      <c r="I268" s="180"/>
      <c r="J268" s="180"/>
      <c r="K268" s="180"/>
      <c r="L268" s="181"/>
    </row>
    <row r="269" spans="1:12" ht="16.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6.5" x14ac:dyDescent="0.3">
      <c r="A270" s="176" t="s">
        <v>7</v>
      </c>
      <c r="B270" s="178"/>
      <c r="C270" s="179" t="s">
        <v>62</v>
      </c>
      <c r="D270" s="180"/>
      <c r="E270" s="180"/>
      <c r="F270" s="180"/>
      <c r="G270" s="180"/>
      <c r="H270" s="180"/>
      <c r="I270" s="180"/>
      <c r="J270" s="180"/>
      <c r="K270" s="180"/>
      <c r="L270" s="181"/>
    </row>
    <row r="271" spans="1:12" ht="17.25" thickBo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ht="17.25" customHeight="1" thickBot="1" x14ac:dyDescent="0.3">
      <c r="A272" s="303" t="s">
        <v>8</v>
      </c>
      <c r="B272" s="305" t="s">
        <v>9</v>
      </c>
      <c r="C272" s="307" t="s">
        <v>10</v>
      </c>
      <c r="D272" s="319" t="s">
        <v>11</v>
      </c>
      <c r="E272" s="320"/>
      <c r="F272" s="320"/>
      <c r="G272" s="320"/>
      <c r="H272" s="320"/>
      <c r="I272" s="320"/>
      <c r="J272" s="321"/>
      <c r="K272" s="322" t="s">
        <v>12</v>
      </c>
      <c r="L272" s="323"/>
    </row>
    <row r="273" spans="1:12" ht="17.25" thickBot="1" x14ac:dyDescent="0.35">
      <c r="A273" s="304"/>
      <c r="B273" s="306"/>
      <c r="C273" s="308"/>
      <c r="D273" s="213" t="s">
        <v>13</v>
      </c>
      <c r="E273" s="214"/>
      <c r="F273" s="214"/>
      <c r="G273" s="215"/>
      <c r="H273" s="9" t="s">
        <v>14</v>
      </c>
      <c r="I273" s="9" t="s">
        <v>15</v>
      </c>
      <c r="J273" s="10" t="s">
        <v>16</v>
      </c>
      <c r="K273" s="324"/>
      <c r="L273" s="325"/>
    </row>
    <row r="274" spans="1:12" ht="16.5" x14ac:dyDescent="0.3">
      <c r="A274" s="35">
        <v>45689</v>
      </c>
      <c r="B274" s="12" t="s">
        <v>133</v>
      </c>
      <c r="C274" s="11"/>
      <c r="D274" s="313" t="s">
        <v>126</v>
      </c>
      <c r="E274" s="314"/>
      <c r="F274" s="314"/>
      <c r="G274" s="315"/>
      <c r="H274" s="12">
        <v>1</v>
      </c>
      <c r="I274" s="36">
        <v>560.34500000000003</v>
      </c>
      <c r="J274" s="40">
        <f>(H274*I274)*1.16</f>
        <v>650.00019999999995</v>
      </c>
      <c r="K274" s="189"/>
      <c r="L274" s="190"/>
    </row>
    <row r="275" spans="1:12" ht="16.5" x14ac:dyDescent="0.3">
      <c r="A275" s="35"/>
      <c r="B275" s="12"/>
      <c r="C275" s="11"/>
      <c r="D275" s="316" t="s">
        <v>127</v>
      </c>
      <c r="E275" s="317"/>
      <c r="F275" s="317"/>
      <c r="G275" s="318"/>
      <c r="H275" s="12">
        <v>1</v>
      </c>
      <c r="I275" s="36">
        <v>86.206896999999998</v>
      </c>
      <c r="J275" s="40">
        <f>(H275*I275)*1.16</f>
        <v>100.00000051999999</v>
      </c>
      <c r="K275" s="111"/>
      <c r="L275" s="112"/>
    </row>
    <row r="276" spans="1:12" ht="17.25" thickBot="1" x14ac:dyDescent="0.35">
      <c r="A276" s="35"/>
      <c r="B276" s="12"/>
      <c r="C276" s="11"/>
      <c r="D276" s="219"/>
      <c r="E276" s="220"/>
      <c r="F276" s="220"/>
      <c r="G276" s="221"/>
      <c r="H276" s="12"/>
      <c r="I276" s="36"/>
      <c r="J276" s="40">
        <f>(H276*I276)*1.16</f>
        <v>0</v>
      </c>
      <c r="K276" s="17"/>
      <c r="L276" s="18"/>
    </row>
    <row r="277" spans="1:12" ht="17.25" thickBot="1" x14ac:dyDescent="0.35">
      <c r="A277" s="13"/>
      <c r="B277" s="14"/>
      <c r="C277" s="15"/>
      <c r="D277" s="194" t="s">
        <v>17</v>
      </c>
      <c r="E277" s="195"/>
      <c r="F277" s="195"/>
      <c r="G277" s="196"/>
      <c r="H277" s="20"/>
      <c r="I277" s="39"/>
      <c r="J277" s="43"/>
      <c r="K277" s="45"/>
      <c r="L277" s="46"/>
    </row>
    <row r="278" spans="1:12" ht="16.5" x14ac:dyDescent="0.3">
      <c r="A278" s="13"/>
      <c r="B278" s="14"/>
      <c r="C278" s="15"/>
      <c r="D278" s="197" t="s">
        <v>128</v>
      </c>
      <c r="E278" s="198"/>
      <c r="F278" s="198"/>
      <c r="G278" s="199"/>
      <c r="H278" s="12">
        <v>1</v>
      </c>
      <c r="I278" s="36">
        <v>431.03448300000002</v>
      </c>
      <c r="J278" s="40">
        <f>(H278*I278)*1.16</f>
        <v>500.00000027999999</v>
      </c>
      <c r="K278" s="189"/>
      <c r="L278" s="190"/>
    </row>
    <row r="279" spans="1:12" ht="17.25" thickBot="1" x14ac:dyDescent="0.35">
      <c r="A279" s="13"/>
      <c r="B279" s="14"/>
      <c r="C279" s="15"/>
      <c r="D279" s="310"/>
      <c r="E279" s="311"/>
      <c r="F279" s="311"/>
      <c r="G279" s="312"/>
      <c r="H279" s="19"/>
      <c r="I279" s="38"/>
      <c r="J279" s="42"/>
      <c r="K279" s="452"/>
      <c r="L279" s="453"/>
    </row>
    <row r="280" spans="1:12" ht="17.25" thickBot="1" x14ac:dyDescent="0.35">
      <c r="A280" s="26" t="s">
        <v>18</v>
      </c>
      <c r="B280" s="27"/>
      <c r="C280" s="28"/>
      <c r="D280" s="225"/>
      <c r="E280" s="226"/>
      <c r="F280" s="226"/>
      <c r="G280" s="227"/>
      <c r="H280" s="29"/>
      <c r="I280" s="29"/>
      <c r="J280" s="44">
        <f>SUM(J274:J279)</f>
        <v>1250.0002007999999</v>
      </c>
      <c r="K280" s="30"/>
      <c r="L280" s="31"/>
    </row>
    <row r="281" spans="1:12" ht="16.5" x14ac:dyDescent="0.3">
      <c r="A281" s="1"/>
      <c r="B281" s="216"/>
      <c r="C281" s="216"/>
      <c r="D281" s="32"/>
      <c r="E281" s="33"/>
      <c r="F281" s="33"/>
      <c r="G281" s="1"/>
      <c r="H281" s="34"/>
      <c r="I281" s="34"/>
      <c r="J281" s="34"/>
      <c r="K281" s="34"/>
      <c r="L281" s="1"/>
    </row>
    <row r="282" spans="1:12" ht="16.5" x14ac:dyDescent="0.3">
      <c r="A282" s="175" t="s">
        <v>20</v>
      </c>
      <c r="B282" s="175"/>
      <c r="C282" s="175"/>
      <c r="D282" s="175" t="s">
        <v>27</v>
      </c>
      <c r="E282" s="175"/>
      <c r="F282" s="175"/>
      <c r="G282" s="175"/>
      <c r="I282" s="175" t="s">
        <v>19</v>
      </c>
      <c r="J282" s="175"/>
      <c r="K282" s="175"/>
      <c r="L282" s="33"/>
    </row>
    <row r="283" spans="1:12" ht="16.5" x14ac:dyDescent="0.3">
      <c r="A283" s="218" t="s">
        <v>62</v>
      </c>
      <c r="B283" s="218"/>
      <c r="C283" s="218"/>
      <c r="D283" s="218" t="s">
        <v>87</v>
      </c>
      <c r="E283" s="218"/>
      <c r="F283" s="218"/>
      <c r="G283" s="218"/>
      <c r="I283" s="218" t="s">
        <v>60</v>
      </c>
      <c r="J283" s="218"/>
      <c r="K283" s="218"/>
      <c r="L283" s="33"/>
    </row>
    <row r="284" spans="1:12" ht="16.5" x14ac:dyDescent="0.3">
      <c r="A284" s="273" t="s">
        <v>47</v>
      </c>
      <c r="B284" s="273"/>
      <c r="C284" s="273"/>
      <c r="D284" s="273" t="s">
        <v>83</v>
      </c>
      <c r="E284" s="273"/>
      <c r="F284" s="273"/>
      <c r="G284" s="273"/>
      <c r="H284" s="69"/>
      <c r="I284" s="273" t="s">
        <v>28</v>
      </c>
      <c r="J284" s="273"/>
      <c r="K284" s="273"/>
      <c r="L284" s="33"/>
    </row>
    <row r="290" spans="1:12" ht="16.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 ht="15.75" x14ac:dyDescent="0.25">
      <c r="A291" s="174" t="s">
        <v>21</v>
      </c>
      <c r="B291" s="174"/>
      <c r="C291" s="174"/>
      <c r="D291" s="174"/>
      <c r="E291" s="174"/>
      <c r="F291" s="174"/>
      <c r="G291" s="174"/>
      <c r="H291" s="174"/>
      <c r="I291" s="174"/>
      <c r="J291" s="174"/>
      <c r="K291" s="174"/>
      <c r="L291" s="174"/>
    </row>
    <row r="292" spans="1:12" ht="15.75" x14ac:dyDescent="0.25">
      <c r="A292" s="175" t="s">
        <v>0</v>
      </c>
      <c r="B292" s="175"/>
      <c r="C292" s="175"/>
      <c r="D292" s="175"/>
      <c r="E292" s="175"/>
      <c r="F292" s="175"/>
      <c r="G292" s="175"/>
      <c r="H292" s="175"/>
      <c r="I292" s="175"/>
      <c r="J292" s="175"/>
      <c r="K292" s="175"/>
      <c r="L292" s="175"/>
    </row>
    <row r="293" spans="1:12" ht="16.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6.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6.5" x14ac:dyDescent="0.3">
      <c r="A295" s="3" t="s">
        <v>1</v>
      </c>
      <c r="B295" s="179" t="s">
        <v>67</v>
      </c>
      <c r="C295" s="180"/>
      <c r="D295" s="180"/>
      <c r="E295" s="180"/>
      <c r="F295" s="180"/>
      <c r="G295" s="181"/>
      <c r="H295" s="4" t="s">
        <v>2</v>
      </c>
      <c r="I295" s="5"/>
      <c r="J295" s="47" t="s">
        <v>68</v>
      </c>
      <c r="K295" s="5"/>
      <c r="L295" s="6"/>
    </row>
    <row r="296" spans="1:12" ht="16.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6.5" x14ac:dyDescent="0.3">
      <c r="A297" s="7" t="s">
        <v>3</v>
      </c>
      <c r="B297" s="179" t="s">
        <v>40</v>
      </c>
      <c r="C297" s="180"/>
      <c r="D297" s="180"/>
      <c r="E297" s="181"/>
      <c r="F297" s="8" t="s">
        <v>4</v>
      </c>
      <c r="G297" s="179">
        <v>2019</v>
      </c>
      <c r="H297" s="181"/>
      <c r="I297" s="7" t="s">
        <v>5</v>
      </c>
      <c r="J297" s="182" t="s">
        <v>69</v>
      </c>
      <c r="K297" s="444"/>
      <c r="L297" s="445"/>
    </row>
    <row r="298" spans="1:12" ht="16.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6.5" x14ac:dyDescent="0.3">
      <c r="A299" s="176" t="s">
        <v>6</v>
      </c>
      <c r="B299" s="178"/>
      <c r="C299" s="179" t="s">
        <v>22</v>
      </c>
      <c r="D299" s="180"/>
      <c r="E299" s="180"/>
      <c r="F299" s="180"/>
      <c r="G299" s="180"/>
      <c r="H299" s="180"/>
      <c r="I299" s="180"/>
      <c r="J299" s="180"/>
      <c r="K299" s="180"/>
      <c r="L299" s="181"/>
    </row>
    <row r="300" spans="1:12" ht="16.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6.5" x14ac:dyDescent="0.3">
      <c r="A301" s="176" t="s">
        <v>7</v>
      </c>
      <c r="B301" s="178"/>
      <c r="C301" s="179" t="s">
        <v>62</v>
      </c>
      <c r="D301" s="180"/>
      <c r="E301" s="180"/>
      <c r="F301" s="180"/>
      <c r="G301" s="180"/>
      <c r="H301" s="180"/>
      <c r="I301" s="180"/>
      <c r="J301" s="180"/>
      <c r="K301" s="180"/>
      <c r="L301" s="181"/>
    </row>
    <row r="302" spans="1:12" ht="17.25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 ht="17.25" customHeight="1" thickBot="1" x14ac:dyDescent="0.3">
      <c r="A303" s="303" t="s">
        <v>8</v>
      </c>
      <c r="B303" s="305" t="s">
        <v>9</v>
      </c>
      <c r="C303" s="307" t="s">
        <v>10</v>
      </c>
      <c r="D303" s="319" t="s">
        <v>11</v>
      </c>
      <c r="E303" s="320"/>
      <c r="F303" s="320"/>
      <c r="G303" s="320"/>
      <c r="H303" s="320"/>
      <c r="I303" s="320"/>
      <c r="J303" s="321"/>
      <c r="K303" s="322" t="s">
        <v>12</v>
      </c>
      <c r="L303" s="323"/>
    </row>
    <row r="304" spans="1:12" ht="17.25" thickBot="1" x14ac:dyDescent="0.35">
      <c r="A304" s="304"/>
      <c r="B304" s="306"/>
      <c r="C304" s="308"/>
      <c r="D304" s="213" t="s">
        <v>13</v>
      </c>
      <c r="E304" s="214"/>
      <c r="F304" s="214"/>
      <c r="G304" s="215"/>
      <c r="H304" s="9" t="s">
        <v>14</v>
      </c>
      <c r="I304" s="9" t="s">
        <v>15</v>
      </c>
      <c r="J304" s="10" t="s">
        <v>16</v>
      </c>
      <c r="K304" s="324"/>
      <c r="L304" s="325"/>
    </row>
    <row r="305" spans="1:12" ht="16.5" x14ac:dyDescent="0.3">
      <c r="A305" s="35">
        <v>45779</v>
      </c>
      <c r="B305" s="12" t="s">
        <v>192</v>
      </c>
      <c r="C305" s="11"/>
      <c r="D305" s="313" t="s">
        <v>185</v>
      </c>
      <c r="E305" s="314"/>
      <c r="F305" s="314"/>
      <c r="G305" s="315"/>
      <c r="H305" s="12">
        <v>1</v>
      </c>
      <c r="I305" s="36">
        <v>1450</v>
      </c>
      <c r="J305" s="40">
        <f t="shared" ref="J305:J310" si="1">(H305*I305)*1.16</f>
        <v>1681.9999999999998</v>
      </c>
      <c r="K305" s="189"/>
      <c r="L305" s="190"/>
    </row>
    <row r="306" spans="1:12" ht="16.5" x14ac:dyDescent="0.3">
      <c r="A306" s="35"/>
      <c r="B306" s="12"/>
      <c r="C306" s="11"/>
      <c r="D306" s="316" t="s">
        <v>186</v>
      </c>
      <c r="E306" s="317"/>
      <c r="F306" s="317"/>
      <c r="G306" s="318"/>
      <c r="H306" s="12">
        <v>2</v>
      </c>
      <c r="I306" s="36">
        <v>290</v>
      </c>
      <c r="J306" s="40">
        <f t="shared" si="1"/>
        <v>672.8</v>
      </c>
      <c r="K306" s="111"/>
      <c r="L306" s="112"/>
    </row>
    <row r="307" spans="1:12" ht="16.5" x14ac:dyDescent="0.3">
      <c r="A307" s="35"/>
      <c r="B307" s="12"/>
      <c r="C307" s="11"/>
      <c r="D307" s="316" t="s">
        <v>187</v>
      </c>
      <c r="E307" s="317"/>
      <c r="F307" s="317"/>
      <c r="G307" s="318"/>
      <c r="H307" s="12">
        <v>2</v>
      </c>
      <c r="I307" s="36">
        <v>260</v>
      </c>
      <c r="J307" s="40">
        <f t="shared" si="1"/>
        <v>603.19999999999993</v>
      </c>
      <c r="K307" s="111"/>
      <c r="L307" s="112"/>
    </row>
    <row r="308" spans="1:12" ht="16.5" x14ac:dyDescent="0.3">
      <c r="A308" s="35"/>
      <c r="B308" s="12"/>
      <c r="C308" s="11"/>
      <c r="D308" s="316" t="s">
        <v>188</v>
      </c>
      <c r="E308" s="317"/>
      <c r="F308" s="317"/>
      <c r="G308" s="318"/>
      <c r="H308" s="12">
        <v>1</v>
      </c>
      <c r="I308" s="36">
        <v>1600</v>
      </c>
      <c r="J308" s="40">
        <f t="shared" si="1"/>
        <v>1855.9999999999998</v>
      </c>
      <c r="K308" s="111"/>
      <c r="L308" s="112"/>
    </row>
    <row r="309" spans="1:12" ht="16.5" x14ac:dyDescent="0.3">
      <c r="A309" s="35"/>
      <c r="B309" s="12"/>
      <c r="C309" s="11"/>
      <c r="D309" s="316" t="s">
        <v>189</v>
      </c>
      <c r="E309" s="317"/>
      <c r="F309" s="317"/>
      <c r="G309" s="318"/>
      <c r="H309" s="12">
        <v>1</v>
      </c>
      <c r="I309" s="36">
        <v>550</v>
      </c>
      <c r="J309" s="40">
        <f t="shared" si="1"/>
        <v>638</v>
      </c>
      <c r="K309" s="111"/>
      <c r="L309" s="112"/>
    </row>
    <row r="310" spans="1:12" ht="17.25" thickBot="1" x14ac:dyDescent="0.35">
      <c r="A310" s="35"/>
      <c r="B310" s="12"/>
      <c r="C310" s="11"/>
      <c r="D310" s="316" t="s">
        <v>165</v>
      </c>
      <c r="E310" s="317"/>
      <c r="F310" s="317"/>
      <c r="G310" s="318"/>
      <c r="H310" s="12">
        <v>1</v>
      </c>
      <c r="I310" s="36">
        <v>675</v>
      </c>
      <c r="J310" s="40">
        <f t="shared" si="1"/>
        <v>783</v>
      </c>
      <c r="K310" s="111"/>
      <c r="L310" s="112"/>
    </row>
    <row r="311" spans="1:12" ht="17.25" thickBot="1" x14ac:dyDescent="0.35">
      <c r="A311" s="13"/>
      <c r="B311" s="14"/>
      <c r="C311" s="15"/>
      <c r="D311" s="194" t="s">
        <v>17</v>
      </c>
      <c r="E311" s="195"/>
      <c r="F311" s="195"/>
      <c r="G311" s="196"/>
      <c r="H311" s="20"/>
      <c r="I311" s="39"/>
      <c r="J311" s="43"/>
      <c r="K311" s="45"/>
      <c r="L311" s="46"/>
    </row>
    <row r="312" spans="1:12" ht="16.5" x14ac:dyDescent="0.3">
      <c r="A312" s="13"/>
      <c r="B312" s="14"/>
      <c r="C312" s="15"/>
      <c r="D312" s="197" t="s">
        <v>66</v>
      </c>
      <c r="E312" s="198"/>
      <c r="F312" s="198"/>
      <c r="G312" s="199"/>
      <c r="H312" s="12">
        <v>1</v>
      </c>
      <c r="I312" s="36">
        <v>1200</v>
      </c>
      <c r="J312" s="40">
        <f>(H312*I312)*1.16</f>
        <v>1392</v>
      </c>
      <c r="K312" s="189"/>
      <c r="L312" s="190"/>
    </row>
    <row r="313" spans="1:12" ht="16.5" x14ac:dyDescent="0.3">
      <c r="A313" s="13"/>
      <c r="B313" s="14"/>
      <c r="C313" s="15"/>
      <c r="D313" s="326" t="s">
        <v>191</v>
      </c>
      <c r="E313" s="327"/>
      <c r="F313" s="327"/>
      <c r="G313" s="328"/>
      <c r="H313" s="16">
        <v>1</v>
      </c>
      <c r="I313" s="37">
        <v>120</v>
      </c>
      <c r="J313" s="40">
        <f>(H313*I313)*1.16</f>
        <v>139.19999999999999</v>
      </c>
      <c r="K313" s="111"/>
      <c r="L313" s="112"/>
    </row>
    <row r="314" spans="1:12" ht="16.5" x14ac:dyDescent="0.3">
      <c r="A314" s="13"/>
      <c r="B314" s="14"/>
      <c r="C314" s="15"/>
      <c r="D314" s="326" t="s">
        <v>155</v>
      </c>
      <c r="E314" s="327"/>
      <c r="F314" s="327"/>
      <c r="G314" s="328"/>
      <c r="H314" s="16">
        <v>1</v>
      </c>
      <c r="I314" s="37">
        <v>130</v>
      </c>
      <c r="J314" s="40">
        <f>(H314*I314)*1.16</f>
        <v>150.79999999999998</v>
      </c>
      <c r="K314" s="111"/>
      <c r="L314" s="112"/>
    </row>
    <row r="315" spans="1:12" ht="17.25" thickBot="1" x14ac:dyDescent="0.35">
      <c r="A315" s="13"/>
      <c r="B315" s="14"/>
      <c r="C315" s="15"/>
      <c r="D315" s="310" t="s">
        <v>190</v>
      </c>
      <c r="E315" s="311"/>
      <c r="F315" s="311"/>
      <c r="G315" s="312"/>
      <c r="H315" s="19">
        <v>1</v>
      </c>
      <c r="I315" s="38">
        <v>120</v>
      </c>
      <c r="J315" s="40">
        <f>(H315*I315)*1.16</f>
        <v>139.19999999999999</v>
      </c>
      <c r="K315" s="452"/>
      <c r="L315" s="453"/>
    </row>
    <row r="316" spans="1:12" ht="17.25" thickBot="1" x14ac:dyDescent="0.35">
      <c r="A316" s="26" t="s">
        <v>18</v>
      </c>
      <c r="B316" s="27"/>
      <c r="C316" s="28"/>
      <c r="D316" s="225"/>
      <c r="E316" s="226"/>
      <c r="F316" s="226"/>
      <c r="G316" s="227"/>
      <c r="H316" s="29"/>
      <c r="I316" s="29"/>
      <c r="J316" s="44">
        <f>SUM(J305:J315)</f>
        <v>8056.1999999999989</v>
      </c>
      <c r="K316" s="30"/>
      <c r="L316" s="31"/>
    </row>
    <row r="317" spans="1:12" ht="16.5" x14ac:dyDescent="0.3">
      <c r="A317" s="1"/>
      <c r="B317" s="216"/>
      <c r="C317" s="216"/>
      <c r="D317" s="32"/>
      <c r="E317" s="33"/>
      <c r="F317" s="33"/>
      <c r="G317" s="1"/>
      <c r="H317" s="34"/>
      <c r="I317" s="34"/>
      <c r="J317" s="34"/>
      <c r="K317" s="34"/>
      <c r="L317" s="1"/>
    </row>
    <row r="318" spans="1:12" ht="16.5" x14ac:dyDescent="0.3">
      <c r="A318" s="175" t="s">
        <v>20</v>
      </c>
      <c r="B318" s="175"/>
      <c r="C318" s="175"/>
      <c r="D318" s="175" t="s">
        <v>27</v>
      </c>
      <c r="E318" s="175"/>
      <c r="F318" s="175"/>
      <c r="G318" s="175"/>
      <c r="I318" s="175" t="s">
        <v>19</v>
      </c>
      <c r="J318" s="175"/>
      <c r="K318" s="175"/>
      <c r="L318" s="33"/>
    </row>
    <row r="319" spans="1:12" ht="16.5" x14ac:dyDescent="0.3">
      <c r="A319" s="218" t="s">
        <v>62</v>
      </c>
      <c r="B319" s="218"/>
      <c r="C319" s="218"/>
      <c r="D319" s="218" t="s">
        <v>87</v>
      </c>
      <c r="E319" s="218"/>
      <c r="F319" s="218"/>
      <c r="G319" s="218"/>
      <c r="I319" s="218" t="s">
        <v>60</v>
      </c>
      <c r="J319" s="218"/>
      <c r="K319" s="218"/>
      <c r="L319" s="33"/>
    </row>
    <row r="320" spans="1:12" ht="16.5" x14ac:dyDescent="0.3">
      <c r="A320" s="273" t="s">
        <v>47</v>
      </c>
      <c r="B320" s="273"/>
      <c r="C320" s="273"/>
      <c r="D320" s="273" t="s">
        <v>83</v>
      </c>
      <c r="E320" s="273"/>
      <c r="F320" s="273"/>
      <c r="G320" s="273"/>
      <c r="H320" s="69"/>
      <c r="I320" s="273" t="s">
        <v>28</v>
      </c>
      <c r="J320" s="273"/>
      <c r="K320" s="273"/>
      <c r="L320" s="33"/>
    </row>
    <row r="326" spans="1:12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 ht="15.75" x14ac:dyDescent="0.25">
      <c r="A327" s="174" t="s">
        <v>21</v>
      </c>
      <c r="B327" s="174"/>
      <c r="C327" s="174"/>
      <c r="D327" s="174"/>
      <c r="E327" s="174"/>
      <c r="F327" s="174"/>
      <c r="G327" s="174"/>
      <c r="H327" s="174"/>
      <c r="I327" s="174"/>
      <c r="J327" s="174"/>
      <c r="K327" s="174"/>
      <c r="L327" s="174"/>
    </row>
    <row r="328" spans="1:12" ht="15.75" x14ac:dyDescent="0.25">
      <c r="A328" s="175" t="s">
        <v>0</v>
      </c>
      <c r="B328" s="175"/>
      <c r="C328" s="175"/>
      <c r="D328" s="175"/>
      <c r="E328" s="175"/>
      <c r="F328" s="175"/>
      <c r="G328" s="175"/>
      <c r="H328" s="175"/>
      <c r="I328" s="175"/>
      <c r="J328" s="175"/>
      <c r="K328" s="175"/>
      <c r="L328" s="175"/>
    </row>
    <row r="329" spans="1:12" ht="16.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6.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6.5" x14ac:dyDescent="0.3">
      <c r="A331" s="3" t="s">
        <v>1</v>
      </c>
      <c r="B331" s="179" t="s">
        <v>67</v>
      </c>
      <c r="C331" s="180"/>
      <c r="D331" s="180"/>
      <c r="E331" s="180"/>
      <c r="F331" s="180"/>
      <c r="G331" s="181"/>
      <c r="H331" s="4" t="s">
        <v>2</v>
      </c>
      <c r="I331" s="5"/>
      <c r="J331" s="47" t="s">
        <v>68</v>
      </c>
      <c r="K331" s="5"/>
      <c r="L331" s="6"/>
    </row>
    <row r="332" spans="1:12" ht="16.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6.5" x14ac:dyDescent="0.3">
      <c r="A333" s="7" t="s">
        <v>3</v>
      </c>
      <c r="B333" s="179" t="s">
        <v>40</v>
      </c>
      <c r="C333" s="180"/>
      <c r="D333" s="180"/>
      <c r="E333" s="181"/>
      <c r="F333" s="8" t="s">
        <v>4</v>
      </c>
      <c r="G333" s="179">
        <v>2019</v>
      </c>
      <c r="H333" s="181"/>
      <c r="I333" s="7" t="s">
        <v>5</v>
      </c>
      <c r="J333" s="182" t="s">
        <v>69</v>
      </c>
      <c r="K333" s="444"/>
      <c r="L333" s="445"/>
    </row>
    <row r="334" spans="1:12" ht="16.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6.5" x14ac:dyDescent="0.3">
      <c r="A335" s="176" t="s">
        <v>6</v>
      </c>
      <c r="B335" s="178"/>
      <c r="C335" s="179" t="s">
        <v>22</v>
      </c>
      <c r="D335" s="180"/>
      <c r="E335" s="180"/>
      <c r="F335" s="180"/>
      <c r="G335" s="180"/>
      <c r="H335" s="180"/>
      <c r="I335" s="180"/>
      <c r="J335" s="180"/>
      <c r="K335" s="180"/>
      <c r="L335" s="181"/>
    </row>
    <row r="336" spans="1:12" ht="16.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6.5" x14ac:dyDescent="0.3">
      <c r="A337" s="176" t="s">
        <v>7</v>
      </c>
      <c r="B337" s="178"/>
      <c r="C337" s="179" t="s">
        <v>62</v>
      </c>
      <c r="D337" s="180"/>
      <c r="E337" s="180"/>
      <c r="F337" s="180"/>
      <c r="G337" s="180"/>
      <c r="H337" s="180"/>
      <c r="I337" s="180"/>
      <c r="J337" s="180"/>
      <c r="K337" s="180"/>
      <c r="L337" s="181"/>
    </row>
    <row r="338" spans="1:12" ht="17.25" thickBo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 ht="17.25" customHeight="1" thickBot="1" x14ac:dyDescent="0.3">
      <c r="A339" s="303" t="s">
        <v>8</v>
      </c>
      <c r="B339" s="305" t="s">
        <v>9</v>
      </c>
      <c r="C339" s="307" t="s">
        <v>10</v>
      </c>
      <c r="D339" s="319" t="s">
        <v>11</v>
      </c>
      <c r="E339" s="320"/>
      <c r="F339" s="320"/>
      <c r="G339" s="320"/>
      <c r="H339" s="320"/>
      <c r="I339" s="320"/>
      <c r="J339" s="321"/>
      <c r="K339" s="322" t="s">
        <v>12</v>
      </c>
      <c r="L339" s="323"/>
    </row>
    <row r="340" spans="1:12" ht="17.25" thickBot="1" x14ac:dyDescent="0.35">
      <c r="A340" s="304"/>
      <c r="B340" s="306"/>
      <c r="C340" s="308"/>
      <c r="D340" s="213" t="s">
        <v>13</v>
      </c>
      <c r="E340" s="214"/>
      <c r="F340" s="214"/>
      <c r="G340" s="215"/>
      <c r="H340" s="9" t="s">
        <v>14</v>
      </c>
      <c r="I340" s="9" t="s">
        <v>15</v>
      </c>
      <c r="J340" s="10" t="s">
        <v>16</v>
      </c>
      <c r="K340" s="324"/>
      <c r="L340" s="325"/>
    </row>
    <row r="341" spans="1:12" ht="16.5" x14ac:dyDescent="0.3">
      <c r="A341" s="35">
        <v>45825</v>
      </c>
      <c r="B341" s="12">
        <v>32910</v>
      </c>
      <c r="C341" s="11"/>
      <c r="D341" s="329" t="s">
        <v>212</v>
      </c>
      <c r="E341" s="330"/>
      <c r="F341" s="330"/>
      <c r="G341" s="331"/>
      <c r="H341" s="12">
        <v>4</v>
      </c>
      <c r="I341" s="36">
        <v>1959.4829999999999</v>
      </c>
      <c r="J341" s="40">
        <f>(H341*I341)*1.16</f>
        <v>9092.001119999999</v>
      </c>
      <c r="K341" s="189"/>
      <c r="L341" s="190"/>
    </row>
    <row r="342" spans="1:12" ht="16.5" x14ac:dyDescent="0.3">
      <c r="A342" s="35"/>
      <c r="B342" s="12"/>
      <c r="C342" s="11"/>
      <c r="D342" s="219" t="s">
        <v>214</v>
      </c>
      <c r="E342" s="220"/>
      <c r="F342" s="220"/>
      <c r="G342" s="221"/>
      <c r="H342" s="12">
        <v>4</v>
      </c>
      <c r="I342" s="36">
        <v>90</v>
      </c>
      <c r="J342" s="40">
        <f>(H342*I342)*1.16</f>
        <v>417.59999999999997</v>
      </c>
      <c r="K342" s="111"/>
      <c r="L342" s="112"/>
    </row>
    <row r="343" spans="1:12" ht="17.25" thickBot="1" x14ac:dyDescent="0.35">
      <c r="A343" s="35"/>
      <c r="B343" s="12"/>
      <c r="C343" s="11"/>
      <c r="D343" s="219" t="s">
        <v>215</v>
      </c>
      <c r="E343" s="220"/>
      <c r="F343" s="220"/>
      <c r="G343" s="221"/>
      <c r="H343" s="12">
        <v>1</v>
      </c>
      <c r="I343" s="36">
        <v>200</v>
      </c>
      <c r="J343" s="40">
        <f>(H343*I343)*1.16</f>
        <v>231.99999999999997</v>
      </c>
      <c r="K343" s="17"/>
      <c r="L343" s="18"/>
    </row>
    <row r="344" spans="1:12" ht="17.25" thickBot="1" x14ac:dyDescent="0.35">
      <c r="A344" s="13"/>
      <c r="B344" s="14"/>
      <c r="C344" s="15"/>
      <c r="D344" s="194" t="s">
        <v>17</v>
      </c>
      <c r="E344" s="195"/>
      <c r="F344" s="195"/>
      <c r="G344" s="196"/>
      <c r="H344" s="20"/>
      <c r="I344" s="39"/>
      <c r="J344" s="43"/>
      <c r="K344" s="45"/>
      <c r="L344" s="46"/>
    </row>
    <row r="345" spans="1:12" ht="16.5" x14ac:dyDescent="0.3">
      <c r="A345" s="13"/>
      <c r="B345" s="14"/>
      <c r="C345" s="15"/>
      <c r="D345" s="219" t="s">
        <v>213</v>
      </c>
      <c r="E345" s="220"/>
      <c r="F345" s="220"/>
      <c r="G345" s="221"/>
      <c r="H345" s="12">
        <v>4</v>
      </c>
      <c r="I345" s="36">
        <v>70</v>
      </c>
      <c r="J345" s="40">
        <f>(H345*I345)*1.16</f>
        <v>324.79999999999995</v>
      </c>
      <c r="K345" s="189"/>
      <c r="L345" s="190"/>
    </row>
    <row r="346" spans="1:12" ht="17.25" thickBot="1" x14ac:dyDescent="0.35">
      <c r="A346" s="13"/>
      <c r="B346" s="14"/>
      <c r="C346" s="15"/>
      <c r="D346" s="310"/>
      <c r="E346" s="311"/>
      <c r="F346" s="311"/>
      <c r="G346" s="312"/>
      <c r="H346" s="19"/>
      <c r="I346" s="38"/>
      <c r="J346" s="42"/>
      <c r="K346" s="452"/>
      <c r="L346" s="453"/>
    </row>
    <row r="347" spans="1:12" ht="17.25" thickBot="1" x14ac:dyDescent="0.35">
      <c r="A347" s="26" t="s">
        <v>18</v>
      </c>
      <c r="B347" s="27"/>
      <c r="C347" s="28"/>
      <c r="D347" s="225"/>
      <c r="E347" s="226"/>
      <c r="F347" s="226"/>
      <c r="G347" s="227"/>
      <c r="H347" s="29"/>
      <c r="I347" s="29"/>
      <c r="J347" s="44">
        <f>SUM(J341:J346)</f>
        <v>10066.401119999999</v>
      </c>
      <c r="K347" s="30"/>
      <c r="L347" s="31"/>
    </row>
    <row r="348" spans="1:12" ht="16.5" x14ac:dyDescent="0.3">
      <c r="A348" s="1"/>
      <c r="B348" s="216"/>
      <c r="C348" s="216"/>
      <c r="D348" s="32"/>
      <c r="E348" s="33"/>
      <c r="F348" s="33"/>
      <c r="G348" s="1"/>
      <c r="H348" s="34"/>
      <c r="I348" s="34"/>
      <c r="J348" s="34"/>
      <c r="K348" s="34"/>
      <c r="L348" s="1"/>
    </row>
    <row r="349" spans="1:12" ht="16.5" x14ac:dyDescent="0.3">
      <c r="A349" s="175" t="s">
        <v>20</v>
      </c>
      <c r="B349" s="175"/>
      <c r="C349" s="175"/>
      <c r="D349" s="175" t="s">
        <v>27</v>
      </c>
      <c r="E349" s="175"/>
      <c r="F349" s="175"/>
      <c r="G349" s="175"/>
      <c r="I349" s="175" t="s">
        <v>19</v>
      </c>
      <c r="J349" s="175"/>
      <c r="K349" s="175"/>
      <c r="L349" s="33"/>
    </row>
    <row r="350" spans="1:12" ht="16.5" x14ac:dyDescent="0.3">
      <c r="A350" s="218" t="s">
        <v>62</v>
      </c>
      <c r="B350" s="218"/>
      <c r="C350" s="218"/>
      <c r="D350" s="218" t="s">
        <v>87</v>
      </c>
      <c r="E350" s="218"/>
      <c r="F350" s="218"/>
      <c r="G350" s="218"/>
      <c r="I350" s="218" t="s">
        <v>60</v>
      </c>
      <c r="J350" s="218"/>
      <c r="K350" s="218"/>
      <c r="L350" s="33"/>
    </row>
    <row r="351" spans="1:12" ht="16.5" x14ac:dyDescent="0.3">
      <c r="A351" s="273" t="s">
        <v>47</v>
      </c>
      <c r="B351" s="273"/>
      <c r="C351" s="273"/>
      <c r="D351" s="273" t="s">
        <v>83</v>
      </c>
      <c r="E351" s="273"/>
      <c r="F351" s="273"/>
      <c r="G351" s="273"/>
      <c r="H351" s="69"/>
      <c r="I351" s="273" t="s">
        <v>28</v>
      </c>
      <c r="J351" s="273"/>
      <c r="K351" s="273"/>
      <c r="L351" s="33"/>
    </row>
    <row r="357" spans="1:12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5.75" x14ac:dyDescent="0.25">
      <c r="A358" s="174" t="s">
        <v>21</v>
      </c>
      <c r="B358" s="174"/>
      <c r="C358" s="174"/>
      <c r="D358" s="174"/>
      <c r="E358" s="174"/>
      <c r="F358" s="174"/>
      <c r="G358" s="174"/>
      <c r="H358" s="174"/>
      <c r="I358" s="174"/>
      <c r="J358" s="174"/>
      <c r="K358" s="174"/>
      <c r="L358" s="174"/>
    </row>
    <row r="359" spans="1:12" ht="15.75" x14ac:dyDescent="0.25">
      <c r="A359" s="175" t="s">
        <v>0</v>
      </c>
      <c r="B359" s="175"/>
      <c r="C359" s="175"/>
      <c r="D359" s="175"/>
      <c r="E359" s="175"/>
      <c r="F359" s="175"/>
      <c r="G359" s="175"/>
      <c r="H359" s="175"/>
      <c r="I359" s="175"/>
      <c r="J359" s="175"/>
      <c r="K359" s="175"/>
      <c r="L359" s="175"/>
    </row>
    <row r="360" spans="1:12" ht="16.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6.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6.5" x14ac:dyDescent="0.3">
      <c r="A362" s="3" t="s">
        <v>1</v>
      </c>
      <c r="B362" s="179" t="s">
        <v>67</v>
      </c>
      <c r="C362" s="180"/>
      <c r="D362" s="180"/>
      <c r="E362" s="180"/>
      <c r="F362" s="180"/>
      <c r="G362" s="181"/>
      <c r="H362" s="4" t="s">
        <v>2</v>
      </c>
      <c r="I362" s="5"/>
      <c r="J362" s="47" t="s">
        <v>68</v>
      </c>
      <c r="K362" s="5"/>
      <c r="L362" s="6"/>
    </row>
    <row r="363" spans="1:12" ht="16.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6.5" x14ac:dyDescent="0.3">
      <c r="A364" s="7" t="s">
        <v>3</v>
      </c>
      <c r="B364" s="179" t="s">
        <v>40</v>
      </c>
      <c r="C364" s="180"/>
      <c r="D364" s="180"/>
      <c r="E364" s="181"/>
      <c r="F364" s="8" t="s">
        <v>4</v>
      </c>
      <c r="G364" s="179">
        <v>2019</v>
      </c>
      <c r="H364" s="181"/>
      <c r="I364" s="7" t="s">
        <v>5</v>
      </c>
      <c r="J364" s="182" t="s">
        <v>69</v>
      </c>
      <c r="K364" s="444"/>
      <c r="L364" s="445"/>
    </row>
    <row r="365" spans="1:12" ht="16.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6.5" x14ac:dyDescent="0.3">
      <c r="A366" s="176" t="s">
        <v>6</v>
      </c>
      <c r="B366" s="178"/>
      <c r="C366" s="179" t="s">
        <v>22</v>
      </c>
      <c r="D366" s="180"/>
      <c r="E366" s="180"/>
      <c r="F366" s="180"/>
      <c r="G366" s="180"/>
      <c r="H366" s="180"/>
      <c r="I366" s="180"/>
      <c r="J366" s="180"/>
      <c r="K366" s="180"/>
      <c r="L366" s="181"/>
    </row>
    <row r="367" spans="1:12" ht="16.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6.5" x14ac:dyDescent="0.3">
      <c r="A368" s="176" t="s">
        <v>7</v>
      </c>
      <c r="B368" s="178"/>
      <c r="C368" s="179" t="s">
        <v>62</v>
      </c>
      <c r="D368" s="180"/>
      <c r="E368" s="180"/>
      <c r="F368" s="180"/>
      <c r="G368" s="180"/>
      <c r="H368" s="180"/>
      <c r="I368" s="180"/>
      <c r="J368" s="180"/>
      <c r="K368" s="180"/>
      <c r="L368" s="181"/>
    </row>
    <row r="369" spans="1:12" ht="17.25" thickBo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 ht="17.25" customHeight="1" thickBot="1" x14ac:dyDescent="0.3">
      <c r="A370" s="303" t="s">
        <v>8</v>
      </c>
      <c r="B370" s="305" t="s">
        <v>9</v>
      </c>
      <c r="C370" s="307" t="s">
        <v>10</v>
      </c>
      <c r="D370" s="319" t="s">
        <v>11</v>
      </c>
      <c r="E370" s="320"/>
      <c r="F370" s="320"/>
      <c r="G370" s="320"/>
      <c r="H370" s="320"/>
      <c r="I370" s="320"/>
      <c r="J370" s="321"/>
      <c r="K370" s="322" t="s">
        <v>12</v>
      </c>
      <c r="L370" s="323"/>
    </row>
    <row r="371" spans="1:12" ht="17.25" thickBot="1" x14ac:dyDescent="0.35">
      <c r="A371" s="304"/>
      <c r="B371" s="306"/>
      <c r="C371" s="308"/>
      <c r="D371" s="213" t="s">
        <v>13</v>
      </c>
      <c r="E371" s="214"/>
      <c r="F371" s="214"/>
      <c r="G371" s="215"/>
      <c r="H371" s="9" t="s">
        <v>14</v>
      </c>
      <c r="I371" s="9" t="s">
        <v>15</v>
      </c>
      <c r="J371" s="10" t="s">
        <v>16</v>
      </c>
      <c r="K371" s="324"/>
      <c r="L371" s="325"/>
    </row>
    <row r="372" spans="1:12" ht="16.5" x14ac:dyDescent="0.3">
      <c r="A372" s="35">
        <v>45810</v>
      </c>
      <c r="B372" s="12" t="s">
        <v>220</v>
      </c>
      <c r="C372" s="11"/>
      <c r="D372" s="313" t="s">
        <v>216</v>
      </c>
      <c r="E372" s="314"/>
      <c r="F372" s="314"/>
      <c r="G372" s="315"/>
      <c r="H372" s="12">
        <v>1</v>
      </c>
      <c r="I372" s="36">
        <v>280</v>
      </c>
      <c r="J372" s="40">
        <f t="shared" ref="J372:J377" si="2">(H372*I372)*1.16</f>
        <v>324.79999999999995</v>
      </c>
      <c r="K372" s="189"/>
      <c r="L372" s="190"/>
    </row>
    <row r="373" spans="1:12" ht="16.5" x14ac:dyDescent="0.3">
      <c r="A373" s="35"/>
      <c r="B373" s="12"/>
      <c r="C373" s="11"/>
      <c r="D373" s="316" t="s">
        <v>217</v>
      </c>
      <c r="E373" s="317"/>
      <c r="F373" s="317"/>
      <c r="G373" s="318"/>
      <c r="H373" s="12">
        <v>1</v>
      </c>
      <c r="I373" s="36">
        <v>280</v>
      </c>
      <c r="J373" s="40">
        <f t="shared" si="2"/>
        <v>324.79999999999995</v>
      </c>
      <c r="K373" s="111"/>
      <c r="L373" s="112"/>
    </row>
    <row r="374" spans="1:12" ht="16.5" x14ac:dyDescent="0.3">
      <c r="A374" s="35"/>
      <c r="B374" s="12"/>
      <c r="C374" s="11"/>
      <c r="D374" s="316" t="s">
        <v>218</v>
      </c>
      <c r="E374" s="317"/>
      <c r="F374" s="317"/>
      <c r="G374" s="318"/>
      <c r="H374" s="12">
        <v>2</v>
      </c>
      <c r="I374" s="36">
        <v>100</v>
      </c>
      <c r="J374" s="40">
        <f t="shared" si="2"/>
        <v>231.99999999999997</v>
      </c>
      <c r="K374" s="111"/>
      <c r="L374" s="112"/>
    </row>
    <row r="375" spans="1:12" ht="16.5" x14ac:dyDescent="0.3">
      <c r="A375" s="35"/>
      <c r="B375" s="12"/>
      <c r="C375" s="11"/>
      <c r="D375" s="316" t="s">
        <v>219</v>
      </c>
      <c r="E375" s="317"/>
      <c r="F375" s="317"/>
      <c r="G375" s="318"/>
      <c r="H375" s="12">
        <v>1</v>
      </c>
      <c r="I375" s="36">
        <v>2500</v>
      </c>
      <c r="J375" s="40">
        <f t="shared" si="2"/>
        <v>2900</v>
      </c>
      <c r="K375" s="111"/>
      <c r="L375" s="112"/>
    </row>
    <row r="376" spans="1:12" ht="16.5" x14ac:dyDescent="0.3">
      <c r="A376" s="35"/>
      <c r="B376" s="12"/>
      <c r="C376" s="11"/>
      <c r="D376" s="316" t="s">
        <v>155</v>
      </c>
      <c r="E376" s="317"/>
      <c r="F376" s="317"/>
      <c r="G376" s="318"/>
      <c r="H376" s="12">
        <v>1</v>
      </c>
      <c r="I376" s="36">
        <v>130</v>
      </c>
      <c r="J376" s="40">
        <f t="shared" si="2"/>
        <v>150.79999999999998</v>
      </c>
      <c r="K376" s="111"/>
      <c r="L376" s="112"/>
    </row>
    <row r="377" spans="1:12" ht="17.25" thickBot="1" x14ac:dyDescent="0.35">
      <c r="A377" s="35"/>
      <c r="B377" s="12"/>
      <c r="C377" s="11"/>
      <c r="D377" s="219" t="s">
        <v>221</v>
      </c>
      <c r="E377" s="220"/>
      <c r="F377" s="220"/>
      <c r="G377" s="221"/>
      <c r="H377" s="12">
        <v>1</v>
      </c>
      <c r="I377" s="36">
        <v>140</v>
      </c>
      <c r="J377" s="40">
        <f t="shared" si="2"/>
        <v>162.39999999999998</v>
      </c>
      <c r="K377" s="17"/>
      <c r="L377" s="18"/>
    </row>
    <row r="378" spans="1:12" ht="17.25" thickBot="1" x14ac:dyDescent="0.35">
      <c r="A378" s="13"/>
      <c r="B378" s="14"/>
      <c r="C378" s="15"/>
      <c r="D378" s="194" t="s">
        <v>17</v>
      </c>
      <c r="E378" s="195"/>
      <c r="F378" s="195"/>
      <c r="G378" s="196"/>
      <c r="H378" s="20"/>
      <c r="I378" s="39"/>
      <c r="J378" s="43"/>
      <c r="K378" s="45"/>
      <c r="L378" s="46"/>
    </row>
    <row r="379" spans="1:12" ht="16.5" x14ac:dyDescent="0.3">
      <c r="A379" s="13"/>
      <c r="B379" s="14"/>
      <c r="C379" s="15"/>
      <c r="D379" s="197" t="s">
        <v>183</v>
      </c>
      <c r="E379" s="198"/>
      <c r="F379" s="198"/>
      <c r="G379" s="199"/>
      <c r="H379" s="12">
        <v>1</v>
      </c>
      <c r="I379" s="36">
        <v>450</v>
      </c>
      <c r="J379" s="40">
        <f>(H379*I379)*1.16</f>
        <v>522</v>
      </c>
      <c r="K379" s="189"/>
      <c r="L379" s="190"/>
    </row>
    <row r="380" spans="1:12" ht="17.25" thickBot="1" x14ac:dyDescent="0.35">
      <c r="A380" s="13"/>
      <c r="B380" s="14"/>
      <c r="C380" s="15"/>
      <c r="D380" s="310"/>
      <c r="E380" s="311"/>
      <c r="F380" s="311"/>
      <c r="G380" s="312"/>
      <c r="H380" s="19"/>
      <c r="I380" s="38"/>
      <c r="J380" s="42"/>
      <c r="K380" s="452"/>
      <c r="L380" s="453"/>
    </row>
    <row r="381" spans="1:12" ht="17.25" thickBot="1" x14ac:dyDescent="0.35">
      <c r="A381" s="26" t="s">
        <v>18</v>
      </c>
      <c r="B381" s="27"/>
      <c r="C381" s="28"/>
      <c r="D381" s="225"/>
      <c r="E381" s="226"/>
      <c r="F381" s="226"/>
      <c r="G381" s="227"/>
      <c r="H381" s="29"/>
      <c r="I381" s="29"/>
      <c r="J381" s="44">
        <f>SUM(J372:J380)</f>
        <v>4616.8</v>
      </c>
      <c r="K381" s="30"/>
      <c r="L381" s="31"/>
    </row>
    <row r="382" spans="1:12" ht="16.5" x14ac:dyDescent="0.3">
      <c r="A382" s="1"/>
      <c r="B382" s="216"/>
      <c r="C382" s="216"/>
      <c r="D382" s="32"/>
      <c r="E382" s="33"/>
      <c r="F382" s="33"/>
      <c r="G382" s="1"/>
      <c r="H382" s="34"/>
      <c r="I382" s="34"/>
      <c r="J382" s="34"/>
      <c r="K382" s="34"/>
      <c r="L382" s="1"/>
    </row>
    <row r="383" spans="1:12" ht="16.5" x14ac:dyDescent="0.3">
      <c r="A383" s="175" t="s">
        <v>20</v>
      </c>
      <c r="B383" s="175"/>
      <c r="C383" s="175"/>
      <c r="D383" s="175" t="s">
        <v>27</v>
      </c>
      <c r="E383" s="175"/>
      <c r="F383" s="175"/>
      <c r="G383" s="175"/>
      <c r="I383" s="175" t="s">
        <v>19</v>
      </c>
      <c r="J383" s="175"/>
      <c r="K383" s="175"/>
      <c r="L383" s="33"/>
    </row>
    <row r="384" spans="1:12" ht="16.5" x14ac:dyDescent="0.3">
      <c r="A384" s="218" t="s">
        <v>62</v>
      </c>
      <c r="B384" s="218"/>
      <c r="C384" s="218"/>
      <c r="D384" s="218" t="s">
        <v>87</v>
      </c>
      <c r="E384" s="218"/>
      <c r="F384" s="218"/>
      <c r="G384" s="218"/>
      <c r="I384" s="218" t="s">
        <v>60</v>
      </c>
      <c r="J384" s="218"/>
      <c r="K384" s="218"/>
      <c r="L384" s="33"/>
    </row>
    <row r="385" spans="1:12" ht="16.5" x14ac:dyDescent="0.3">
      <c r="A385" s="273" t="s">
        <v>47</v>
      </c>
      <c r="B385" s="273"/>
      <c r="C385" s="273"/>
      <c r="D385" s="273" t="s">
        <v>83</v>
      </c>
      <c r="E385" s="273"/>
      <c r="F385" s="273"/>
      <c r="G385" s="273"/>
      <c r="H385" s="69"/>
      <c r="I385" s="273" t="s">
        <v>28</v>
      </c>
      <c r="J385" s="273"/>
      <c r="K385" s="273"/>
      <c r="L385" s="33"/>
    </row>
    <row r="390" spans="1:12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 ht="15.75" x14ac:dyDescent="0.25">
      <c r="A391" s="174" t="s">
        <v>21</v>
      </c>
      <c r="B391" s="174"/>
      <c r="C391" s="174"/>
      <c r="D391" s="174"/>
      <c r="E391" s="174"/>
      <c r="F391" s="174"/>
      <c r="G391" s="174"/>
      <c r="H391" s="174"/>
      <c r="I391" s="174"/>
      <c r="J391" s="174"/>
      <c r="K391" s="174"/>
      <c r="L391" s="174"/>
    </row>
    <row r="392" spans="1:12" ht="15.75" x14ac:dyDescent="0.25">
      <c r="A392" s="175" t="s">
        <v>0</v>
      </c>
      <c r="B392" s="175"/>
      <c r="C392" s="175"/>
      <c r="D392" s="175"/>
      <c r="E392" s="175"/>
      <c r="F392" s="175"/>
      <c r="G392" s="175"/>
      <c r="H392" s="175"/>
      <c r="I392" s="175"/>
      <c r="J392" s="175"/>
      <c r="K392" s="175"/>
      <c r="L392" s="175"/>
    </row>
    <row r="393" spans="1:12" ht="16.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6.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6.5" x14ac:dyDescent="0.3">
      <c r="A395" s="3" t="s">
        <v>1</v>
      </c>
      <c r="B395" s="179" t="s">
        <v>67</v>
      </c>
      <c r="C395" s="180"/>
      <c r="D395" s="180"/>
      <c r="E395" s="180"/>
      <c r="F395" s="180"/>
      <c r="G395" s="181"/>
      <c r="H395" s="4" t="s">
        <v>2</v>
      </c>
      <c r="I395" s="5"/>
      <c r="J395" s="47" t="s">
        <v>68</v>
      </c>
      <c r="K395" s="5"/>
      <c r="L395" s="6"/>
    </row>
    <row r="396" spans="1:12" ht="16.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6.5" x14ac:dyDescent="0.3">
      <c r="A397" s="7" t="s">
        <v>3</v>
      </c>
      <c r="B397" s="179" t="s">
        <v>40</v>
      </c>
      <c r="C397" s="180"/>
      <c r="D397" s="180"/>
      <c r="E397" s="181"/>
      <c r="F397" s="8" t="s">
        <v>4</v>
      </c>
      <c r="G397" s="179">
        <v>2019</v>
      </c>
      <c r="H397" s="181"/>
      <c r="I397" s="7" t="s">
        <v>5</v>
      </c>
      <c r="J397" s="182" t="s">
        <v>69</v>
      </c>
      <c r="K397" s="444"/>
      <c r="L397" s="445"/>
    </row>
    <row r="398" spans="1:12" ht="16.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6.5" x14ac:dyDescent="0.3">
      <c r="A399" s="176" t="s">
        <v>6</v>
      </c>
      <c r="B399" s="178"/>
      <c r="C399" s="179" t="s">
        <v>22</v>
      </c>
      <c r="D399" s="180"/>
      <c r="E399" s="180"/>
      <c r="F399" s="180"/>
      <c r="G399" s="180"/>
      <c r="H399" s="180"/>
      <c r="I399" s="180"/>
      <c r="J399" s="180"/>
      <c r="K399" s="180"/>
      <c r="L399" s="181"/>
    </row>
    <row r="400" spans="1:12" ht="16.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6.5" x14ac:dyDescent="0.3">
      <c r="A401" s="176" t="s">
        <v>7</v>
      </c>
      <c r="B401" s="178"/>
      <c r="C401" s="179" t="s">
        <v>62</v>
      </c>
      <c r="D401" s="180"/>
      <c r="E401" s="180"/>
      <c r="F401" s="180"/>
      <c r="G401" s="180"/>
      <c r="H401" s="180"/>
      <c r="I401" s="180"/>
      <c r="J401" s="180"/>
      <c r="K401" s="180"/>
      <c r="L401" s="181"/>
    </row>
    <row r="402" spans="1:12" ht="17.25" thickBo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 ht="17.25" customHeight="1" thickBot="1" x14ac:dyDescent="0.3">
      <c r="A403" s="303" t="s">
        <v>8</v>
      </c>
      <c r="B403" s="305" t="s">
        <v>9</v>
      </c>
      <c r="C403" s="307" t="s">
        <v>10</v>
      </c>
      <c r="D403" s="319" t="s">
        <v>11</v>
      </c>
      <c r="E403" s="320"/>
      <c r="F403" s="320"/>
      <c r="G403" s="320"/>
      <c r="H403" s="320"/>
      <c r="I403" s="320"/>
      <c r="J403" s="321"/>
      <c r="K403" s="322" t="s">
        <v>12</v>
      </c>
      <c r="L403" s="323"/>
    </row>
    <row r="404" spans="1:12" ht="17.25" thickBot="1" x14ac:dyDescent="0.35">
      <c r="A404" s="304"/>
      <c r="B404" s="306"/>
      <c r="C404" s="308"/>
      <c r="D404" s="213" t="s">
        <v>13</v>
      </c>
      <c r="E404" s="214"/>
      <c r="F404" s="214"/>
      <c r="G404" s="215"/>
      <c r="H404" s="9" t="s">
        <v>14</v>
      </c>
      <c r="I404" s="9" t="s">
        <v>15</v>
      </c>
      <c r="J404" s="10" t="s">
        <v>16</v>
      </c>
      <c r="K404" s="324"/>
      <c r="L404" s="325"/>
    </row>
    <row r="405" spans="1:12" ht="16.5" x14ac:dyDescent="0.3">
      <c r="A405" s="35">
        <v>45831</v>
      </c>
      <c r="B405" s="12" t="s">
        <v>232</v>
      </c>
      <c r="C405" s="11"/>
      <c r="D405" s="313" t="s">
        <v>223</v>
      </c>
      <c r="E405" s="314"/>
      <c r="F405" s="314"/>
      <c r="G405" s="315"/>
      <c r="H405" s="12">
        <v>4</v>
      </c>
      <c r="I405" s="36">
        <v>165</v>
      </c>
      <c r="J405" s="40">
        <f>(H405*I405)*1.16</f>
        <v>765.59999999999991</v>
      </c>
      <c r="K405" s="189"/>
      <c r="L405" s="190"/>
    </row>
    <row r="406" spans="1:12" ht="16.5" x14ac:dyDescent="0.3">
      <c r="A406" s="35"/>
      <c r="B406" s="12"/>
      <c r="C406" s="11"/>
      <c r="D406" s="316" t="s">
        <v>138</v>
      </c>
      <c r="E406" s="317"/>
      <c r="F406" s="317"/>
      <c r="G406" s="318"/>
      <c r="H406" s="12">
        <v>1</v>
      </c>
      <c r="I406" s="36">
        <v>73.98</v>
      </c>
      <c r="J406" s="40">
        <f>(H406*I406)*1.16</f>
        <v>85.816800000000001</v>
      </c>
      <c r="K406" s="111"/>
      <c r="L406" s="112"/>
    </row>
    <row r="407" spans="1:12" ht="17.25" thickBot="1" x14ac:dyDescent="0.35">
      <c r="A407" s="35"/>
      <c r="B407" s="12"/>
      <c r="C407" s="11"/>
      <c r="D407" s="219" t="s">
        <v>122</v>
      </c>
      <c r="E407" s="220"/>
      <c r="F407" s="220"/>
      <c r="G407" s="221"/>
      <c r="H407" s="12">
        <v>1</v>
      </c>
      <c r="I407" s="36">
        <v>96.524000000000001</v>
      </c>
      <c r="J407" s="40">
        <f>(H407*I407)*1.16</f>
        <v>111.96784</v>
      </c>
      <c r="K407" s="17"/>
      <c r="L407" s="18"/>
    </row>
    <row r="408" spans="1:12" ht="17.25" thickBot="1" x14ac:dyDescent="0.35">
      <c r="A408" s="13"/>
      <c r="B408" s="14"/>
      <c r="C408" s="15"/>
      <c r="D408" s="194" t="s">
        <v>17</v>
      </c>
      <c r="E408" s="195"/>
      <c r="F408" s="195"/>
      <c r="G408" s="196"/>
      <c r="H408" s="20"/>
      <c r="I408" s="39"/>
      <c r="J408" s="43"/>
      <c r="K408" s="45"/>
      <c r="L408" s="46"/>
    </row>
    <row r="409" spans="1:12" ht="16.5" x14ac:dyDescent="0.3">
      <c r="A409" s="13"/>
      <c r="B409" s="14"/>
      <c r="C409" s="15"/>
      <c r="D409" s="197" t="s">
        <v>233</v>
      </c>
      <c r="E409" s="198"/>
      <c r="F409" s="198"/>
      <c r="G409" s="199"/>
      <c r="H409" s="12">
        <v>1</v>
      </c>
      <c r="I409" s="36">
        <v>90</v>
      </c>
      <c r="J409" s="40">
        <f>(H409*I409)*1.16</f>
        <v>104.39999999999999</v>
      </c>
      <c r="K409" s="189"/>
      <c r="L409" s="190"/>
    </row>
    <row r="410" spans="1:12" ht="17.25" thickBot="1" x14ac:dyDescent="0.35">
      <c r="A410" s="13"/>
      <c r="B410" s="14"/>
      <c r="C410" s="15"/>
      <c r="D410" s="310"/>
      <c r="E410" s="311"/>
      <c r="F410" s="311"/>
      <c r="G410" s="312"/>
      <c r="H410" s="19"/>
      <c r="I410" s="38"/>
      <c r="J410" s="42"/>
      <c r="K410" s="452"/>
      <c r="L410" s="453"/>
    </row>
    <row r="411" spans="1:12" ht="17.25" thickBot="1" x14ac:dyDescent="0.35">
      <c r="A411" s="26" t="s">
        <v>18</v>
      </c>
      <c r="B411" s="27"/>
      <c r="C411" s="28"/>
      <c r="D411" s="225"/>
      <c r="E411" s="226"/>
      <c r="F411" s="226"/>
      <c r="G411" s="227"/>
      <c r="H411" s="29"/>
      <c r="I411" s="29"/>
      <c r="J411" s="44">
        <f>SUM(J405:J410)</f>
        <v>1067.7846400000001</v>
      </c>
      <c r="K411" s="30"/>
      <c r="L411" s="31"/>
    </row>
    <row r="412" spans="1:12" ht="16.5" x14ac:dyDescent="0.3">
      <c r="A412" s="1"/>
      <c r="B412" s="216"/>
      <c r="C412" s="216"/>
      <c r="D412" s="32"/>
      <c r="E412" s="33"/>
      <c r="F412" s="33"/>
      <c r="G412" s="1"/>
      <c r="H412" s="34"/>
      <c r="I412" s="34"/>
      <c r="J412" s="34"/>
      <c r="K412" s="34"/>
      <c r="L412" s="1"/>
    </row>
    <row r="413" spans="1:12" ht="16.5" x14ac:dyDescent="0.3">
      <c r="A413" s="175" t="s">
        <v>20</v>
      </c>
      <c r="B413" s="175"/>
      <c r="C413" s="175"/>
      <c r="D413" s="175" t="s">
        <v>27</v>
      </c>
      <c r="E413" s="175"/>
      <c r="F413" s="175"/>
      <c r="G413" s="175"/>
      <c r="I413" s="175" t="s">
        <v>19</v>
      </c>
      <c r="J413" s="175"/>
      <c r="K413" s="175"/>
      <c r="L413" s="33"/>
    </row>
    <row r="414" spans="1:12" ht="16.5" x14ac:dyDescent="0.3">
      <c r="A414" s="218" t="s">
        <v>62</v>
      </c>
      <c r="B414" s="218"/>
      <c r="C414" s="218"/>
      <c r="D414" s="218" t="s">
        <v>87</v>
      </c>
      <c r="E414" s="218"/>
      <c r="F414" s="218"/>
      <c r="G414" s="218"/>
      <c r="I414" s="218" t="s">
        <v>60</v>
      </c>
      <c r="J414" s="218"/>
      <c r="K414" s="218"/>
      <c r="L414" s="33"/>
    </row>
    <row r="415" spans="1:12" ht="16.5" x14ac:dyDescent="0.3">
      <c r="A415" s="273" t="s">
        <v>47</v>
      </c>
      <c r="B415" s="273"/>
      <c r="C415" s="273"/>
      <c r="D415" s="273" t="s">
        <v>83</v>
      </c>
      <c r="E415" s="273"/>
      <c r="F415" s="273"/>
      <c r="G415" s="273"/>
      <c r="H415" s="69"/>
      <c r="I415" s="273" t="s">
        <v>28</v>
      </c>
      <c r="J415" s="273"/>
      <c r="K415" s="273"/>
      <c r="L415" s="33"/>
    </row>
    <row r="421" spans="1:12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 ht="15.75" x14ac:dyDescent="0.25">
      <c r="A422" s="174" t="s">
        <v>21</v>
      </c>
      <c r="B422" s="174"/>
      <c r="C422" s="174"/>
      <c r="D422" s="174"/>
      <c r="E422" s="174"/>
      <c r="F422" s="174"/>
      <c r="G422" s="174"/>
      <c r="H422" s="174"/>
      <c r="I422" s="174"/>
      <c r="J422" s="174"/>
      <c r="K422" s="174"/>
      <c r="L422" s="174"/>
    </row>
    <row r="423" spans="1:12" ht="15.75" x14ac:dyDescent="0.25">
      <c r="A423" s="175" t="s">
        <v>0</v>
      </c>
      <c r="B423" s="175"/>
      <c r="C423" s="175"/>
      <c r="D423" s="175"/>
      <c r="E423" s="175"/>
      <c r="F423" s="175"/>
      <c r="G423" s="175"/>
      <c r="H423" s="175"/>
      <c r="I423" s="175"/>
      <c r="J423" s="175"/>
      <c r="K423" s="175"/>
      <c r="L423" s="175"/>
    </row>
    <row r="424" spans="1:12" ht="16.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6.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6.5" x14ac:dyDescent="0.3">
      <c r="A426" s="3" t="s">
        <v>1</v>
      </c>
      <c r="B426" s="179" t="s">
        <v>67</v>
      </c>
      <c r="C426" s="180"/>
      <c r="D426" s="180"/>
      <c r="E426" s="180"/>
      <c r="F426" s="180"/>
      <c r="G426" s="181"/>
      <c r="H426" s="4" t="s">
        <v>2</v>
      </c>
      <c r="I426" s="5"/>
      <c r="J426" s="47" t="s">
        <v>68</v>
      </c>
      <c r="K426" s="5"/>
      <c r="L426" s="6"/>
    </row>
    <row r="427" spans="1:12" ht="16.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6.5" x14ac:dyDescent="0.3">
      <c r="A428" s="7" t="s">
        <v>3</v>
      </c>
      <c r="B428" s="179" t="s">
        <v>40</v>
      </c>
      <c r="C428" s="180"/>
      <c r="D428" s="180"/>
      <c r="E428" s="181"/>
      <c r="F428" s="8" t="s">
        <v>4</v>
      </c>
      <c r="G428" s="179">
        <v>2019</v>
      </c>
      <c r="H428" s="181"/>
      <c r="I428" s="7" t="s">
        <v>5</v>
      </c>
      <c r="J428" s="182" t="s">
        <v>69</v>
      </c>
      <c r="K428" s="444"/>
      <c r="L428" s="445"/>
    </row>
    <row r="429" spans="1:12" ht="16.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6.5" x14ac:dyDescent="0.3">
      <c r="A430" s="176" t="s">
        <v>6</v>
      </c>
      <c r="B430" s="178"/>
      <c r="C430" s="179" t="s">
        <v>22</v>
      </c>
      <c r="D430" s="180"/>
      <c r="E430" s="180"/>
      <c r="F430" s="180"/>
      <c r="G430" s="180"/>
      <c r="H430" s="180"/>
      <c r="I430" s="180"/>
      <c r="J430" s="180"/>
      <c r="K430" s="180"/>
      <c r="L430" s="181"/>
    </row>
    <row r="431" spans="1:12" ht="16.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6.5" x14ac:dyDescent="0.3">
      <c r="A432" s="176" t="s">
        <v>7</v>
      </c>
      <c r="B432" s="178"/>
      <c r="C432" s="179" t="s">
        <v>62</v>
      </c>
      <c r="D432" s="180"/>
      <c r="E432" s="180"/>
      <c r="F432" s="180"/>
      <c r="G432" s="180"/>
      <c r="H432" s="180"/>
      <c r="I432" s="180"/>
      <c r="J432" s="180"/>
      <c r="K432" s="180"/>
      <c r="L432" s="181"/>
    </row>
    <row r="433" spans="1:12" ht="17.25" thickBo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 ht="17.25" customHeight="1" thickBot="1" x14ac:dyDescent="0.3">
      <c r="A434" s="303" t="s">
        <v>8</v>
      </c>
      <c r="B434" s="305" t="s">
        <v>9</v>
      </c>
      <c r="C434" s="307" t="s">
        <v>10</v>
      </c>
      <c r="D434" s="319" t="s">
        <v>11</v>
      </c>
      <c r="E434" s="320"/>
      <c r="F434" s="320"/>
      <c r="G434" s="320"/>
      <c r="H434" s="320"/>
      <c r="I434" s="320"/>
      <c r="J434" s="321"/>
      <c r="K434" s="322" t="s">
        <v>12</v>
      </c>
      <c r="L434" s="323"/>
    </row>
    <row r="435" spans="1:12" ht="17.25" thickBot="1" x14ac:dyDescent="0.35">
      <c r="A435" s="304"/>
      <c r="B435" s="306"/>
      <c r="C435" s="308"/>
      <c r="D435" s="213" t="s">
        <v>13</v>
      </c>
      <c r="E435" s="214"/>
      <c r="F435" s="214"/>
      <c r="G435" s="215"/>
      <c r="H435" s="9" t="s">
        <v>14</v>
      </c>
      <c r="I435" s="9" t="s">
        <v>15</v>
      </c>
      <c r="J435" s="10" t="s">
        <v>16</v>
      </c>
      <c r="K435" s="324"/>
      <c r="L435" s="325"/>
    </row>
    <row r="436" spans="1:12" ht="16.5" x14ac:dyDescent="0.3">
      <c r="A436" s="35">
        <v>45895</v>
      </c>
      <c r="B436" s="12" t="s">
        <v>314</v>
      </c>
      <c r="C436" s="11"/>
      <c r="D436" s="313" t="s">
        <v>315</v>
      </c>
      <c r="E436" s="314"/>
      <c r="F436" s="314"/>
      <c r="G436" s="315"/>
      <c r="H436" s="12">
        <v>1</v>
      </c>
      <c r="I436" s="36">
        <v>1500</v>
      </c>
      <c r="J436" s="40">
        <f>(H436*I436)*1.16</f>
        <v>1739.9999999999998</v>
      </c>
      <c r="K436" s="189"/>
      <c r="L436" s="190"/>
    </row>
    <row r="437" spans="1:12" ht="16.5" x14ac:dyDescent="0.3">
      <c r="A437" s="35"/>
      <c r="B437" s="12"/>
      <c r="C437" s="11"/>
      <c r="D437" s="316"/>
      <c r="E437" s="317"/>
      <c r="F437" s="317"/>
      <c r="G437" s="318"/>
      <c r="H437" s="12"/>
      <c r="I437" s="36"/>
      <c r="J437" s="40">
        <f>(H437*I437)*1.16</f>
        <v>0</v>
      </c>
      <c r="K437" s="111"/>
      <c r="L437" s="112"/>
    </row>
    <row r="438" spans="1:12" ht="17.25" thickBot="1" x14ac:dyDescent="0.35">
      <c r="A438" s="35"/>
      <c r="B438" s="12"/>
      <c r="C438" s="11"/>
      <c r="D438" s="219"/>
      <c r="E438" s="220"/>
      <c r="F438" s="220"/>
      <c r="G438" s="221"/>
      <c r="H438" s="12"/>
      <c r="I438" s="36"/>
      <c r="J438" s="40">
        <f>(H438*I438)*1.16</f>
        <v>0</v>
      </c>
      <c r="K438" s="17"/>
      <c r="L438" s="18"/>
    </row>
    <row r="439" spans="1:12" ht="17.25" thickBot="1" x14ac:dyDescent="0.35">
      <c r="A439" s="13"/>
      <c r="B439" s="14"/>
      <c r="C439" s="15"/>
      <c r="D439" s="194" t="s">
        <v>17</v>
      </c>
      <c r="E439" s="195"/>
      <c r="F439" s="195"/>
      <c r="G439" s="196"/>
      <c r="H439" s="20"/>
      <c r="I439" s="39"/>
      <c r="J439" s="43"/>
      <c r="K439" s="45"/>
      <c r="L439" s="46"/>
    </row>
    <row r="440" spans="1:12" ht="16.5" x14ac:dyDescent="0.3">
      <c r="A440" s="13"/>
      <c r="B440" s="14"/>
      <c r="C440" s="15"/>
      <c r="D440" s="197" t="s">
        <v>316</v>
      </c>
      <c r="E440" s="198"/>
      <c r="F440" s="198"/>
      <c r="G440" s="199"/>
      <c r="H440" s="12">
        <v>1</v>
      </c>
      <c r="I440" s="36">
        <v>4500</v>
      </c>
      <c r="J440" s="40">
        <f>(H440*I440)*1.16</f>
        <v>5220</v>
      </c>
      <c r="K440" s="189"/>
      <c r="L440" s="190"/>
    </row>
    <row r="441" spans="1:12" ht="17.25" thickBot="1" x14ac:dyDescent="0.35">
      <c r="A441" s="13"/>
      <c r="B441" s="14"/>
      <c r="C441" s="15"/>
      <c r="D441" s="310"/>
      <c r="E441" s="311"/>
      <c r="F441" s="311"/>
      <c r="G441" s="312"/>
      <c r="H441" s="19"/>
      <c r="I441" s="38"/>
      <c r="J441" s="42"/>
      <c r="K441" s="452"/>
      <c r="L441" s="453"/>
    </row>
    <row r="442" spans="1:12" ht="17.25" thickBot="1" x14ac:dyDescent="0.35">
      <c r="A442" s="26" t="s">
        <v>18</v>
      </c>
      <c r="B442" s="27"/>
      <c r="C442" s="28"/>
      <c r="D442" s="225"/>
      <c r="E442" s="226"/>
      <c r="F442" s="226"/>
      <c r="G442" s="227"/>
      <c r="H442" s="29"/>
      <c r="I442" s="29"/>
      <c r="J442" s="44">
        <f>SUM(J436:J441)</f>
        <v>6960</v>
      </c>
      <c r="K442" s="30"/>
      <c r="L442" s="31"/>
    </row>
    <row r="443" spans="1:12" ht="16.5" x14ac:dyDescent="0.3">
      <c r="A443" s="1"/>
      <c r="B443" s="216"/>
      <c r="C443" s="216"/>
      <c r="D443" s="32"/>
      <c r="E443" s="33"/>
      <c r="F443" s="33"/>
      <c r="G443" s="1"/>
      <c r="H443" s="34"/>
      <c r="I443" s="34"/>
      <c r="J443" s="34"/>
      <c r="K443" s="34"/>
      <c r="L443" s="1"/>
    </row>
    <row r="444" spans="1:12" ht="16.5" x14ac:dyDescent="0.3">
      <c r="A444" s="175" t="s">
        <v>20</v>
      </c>
      <c r="B444" s="175"/>
      <c r="C444" s="175"/>
      <c r="D444" s="175" t="s">
        <v>27</v>
      </c>
      <c r="E444" s="175"/>
      <c r="F444" s="175"/>
      <c r="G444" s="175"/>
      <c r="I444" s="175" t="s">
        <v>19</v>
      </c>
      <c r="J444" s="175"/>
      <c r="K444" s="175"/>
      <c r="L444" s="33"/>
    </row>
    <row r="445" spans="1:12" ht="16.5" x14ac:dyDescent="0.3">
      <c r="A445" s="218" t="s">
        <v>62</v>
      </c>
      <c r="B445" s="218"/>
      <c r="C445" s="218"/>
      <c r="D445" s="218" t="s">
        <v>87</v>
      </c>
      <c r="E445" s="218"/>
      <c r="F445" s="218"/>
      <c r="G445" s="218"/>
      <c r="I445" s="218" t="s">
        <v>60</v>
      </c>
      <c r="J445" s="218"/>
      <c r="K445" s="218"/>
      <c r="L445" s="33"/>
    </row>
    <row r="446" spans="1:12" ht="16.5" x14ac:dyDescent="0.3">
      <c r="A446" s="309" t="s">
        <v>47</v>
      </c>
      <c r="B446" s="309"/>
      <c r="C446" s="309"/>
      <c r="D446" s="217" t="s">
        <v>83</v>
      </c>
      <c r="E446" s="217"/>
      <c r="F446" s="217"/>
      <c r="G446" s="217"/>
      <c r="H446" s="69"/>
      <c r="I446" s="273" t="s">
        <v>28</v>
      </c>
      <c r="J446" s="273"/>
      <c r="K446" s="273"/>
      <c r="L446" s="33"/>
    </row>
    <row r="447" spans="1:12" x14ac:dyDescent="0.25">
      <c r="A447" s="309"/>
      <c r="B447" s="309"/>
      <c r="C447" s="309"/>
      <c r="D447" s="217"/>
      <c r="E447" s="217"/>
      <c r="F447" s="217"/>
      <c r="G447" s="217"/>
    </row>
    <row r="453" spans="1:12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 ht="15.75" x14ac:dyDescent="0.25">
      <c r="A454" s="174" t="s">
        <v>21</v>
      </c>
      <c r="B454" s="174"/>
      <c r="C454" s="174"/>
      <c r="D454" s="174"/>
      <c r="E454" s="174"/>
      <c r="F454" s="174"/>
      <c r="G454" s="174"/>
      <c r="H454" s="174"/>
      <c r="I454" s="174"/>
      <c r="J454" s="174"/>
      <c r="K454" s="174"/>
      <c r="L454" s="174"/>
    </row>
    <row r="455" spans="1:12" ht="15.75" x14ac:dyDescent="0.25">
      <c r="A455" s="175" t="s">
        <v>0</v>
      </c>
      <c r="B455" s="175"/>
      <c r="C455" s="175"/>
      <c r="D455" s="175"/>
      <c r="E455" s="175"/>
      <c r="F455" s="175"/>
      <c r="G455" s="175"/>
      <c r="H455" s="175"/>
      <c r="I455" s="175"/>
      <c r="J455" s="175"/>
      <c r="K455" s="175"/>
      <c r="L455" s="175"/>
    </row>
    <row r="456" spans="1:12" ht="16.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6.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6.5" x14ac:dyDescent="0.3">
      <c r="A458" s="3" t="s">
        <v>1</v>
      </c>
      <c r="B458" s="179" t="s">
        <v>67</v>
      </c>
      <c r="C458" s="180"/>
      <c r="D458" s="180"/>
      <c r="E458" s="180"/>
      <c r="F458" s="180"/>
      <c r="G458" s="181"/>
      <c r="H458" s="4" t="s">
        <v>2</v>
      </c>
      <c r="I458" s="5"/>
      <c r="J458" s="47" t="s">
        <v>68</v>
      </c>
      <c r="K458" s="5"/>
      <c r="L458" s="6"/>
    </row>
    <row r="459" spans="1:12" ht="16.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6.5" x14ac:dyDescent="0.3">
      <c r="A460" s="7" t="s">
        <v>3</v>
      </c>
      <c r="B460" s="179" t="s">
        <v>40</v>
      </c>
      <c r="C460" s="180"/>
      <c r="D460" s="180"/>
      <c r="E460" s="181"/>
      <c r="F460" s="8" t="s">
        <v>4</v>
      </c>
      <c r="G460" s="179">
        <v>2019</v>
      </c>
      <c r="H460" s="181"/>
      <c r="I460" s="7" t="s">
        <v>5</v>
      </c>
      <c r="J460" s="182" t="s">
        <v>69</v>
      </c>
      <c r="K460" s="444"/>
      <c r="L460" s="445"/>
    </row>
    <row r="461" spans="1:12" ht="16.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6.5" x14ac:dyDescent="0.3">
      <c r="A462" s="176" t="s">
        <v>6</v>
      </c>
      <c r="B462" s="178"/>
      <c r="C462" s="179" t="s">
        <v>22</v>
      </c>
      <c r="D462" s="180"/>
      <c r="E462" s="180"/>
      <c r="F462" s="180"/>
      <c r="G462" s="180"/>
      <c r="H462" s="180"/>
      <c r="I462" s="180"/>
      <c r="J462" s="180"/>
      <c r="K462" s="180"/>
      <c r="L462" s="181"/>
    </row>
    <row r="463" spans="1:12" ht="16.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6.5" x14ac:dyDescent="0.3">
      <c r="A464" s="176" t="s">
        <v>7</v>
      </c>
      <c r="B464" s="178"/>
      <c r="C464" s="179" t="s">
        <v>62</v>
      </c>
      <c r="D464" s="180"/>
      <c r="E464" s="180"/>
      <c r="F464" s="180"/>
      <c r="G464" s="180"/>
      <c r="H464" s="180"/>
      <c r="I464" s="180"/>
      <c r="J464" s="180"/>
      <c r="K464" s="180"/>
      <c r="L464" s="181"/>
    </row>
    <row r="465" spans="1:12" ht="17.25" thickBo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1:12" ht="17.25" customHeight="1" thickBot="1" x14ac:dyDescent="0.3">
      <c r="A466" s="303" t="s">
        <v>8</v>
      </c>
      <c r="B466" s="305" t="s">
        <v>9</v>
      </c>
      <c r="C466" s="307" t="s">
        <v>10</v>
      </c>
      <c r="D466" s="319" t="s">
        <v>11</v>
      </c>
      <c r="E466" s="320"/>
      <c r="F466" s="320"/>
      <c r="G466" s="320"/>
      <c r="H466" s="320"/>
      <c r="I466" s="320"/>
      <c r="J466" s="321"/>
      <c r="K466" s="322" t="s">
        <v>12</v>
      </c>
      <c r="L466" s="323"/>
    </row>
    <row r="467" spans="1:12" ht="17.25" thickBot="1" x14ac:dyDescent="0.35">
      <c r="A467" s="304"/>
      <c r="B467" s="306"/>
      <c r="C467" s="308"/>
      <c r="D467" s="213" t="s">
        <v>13</v>
      </c>
      <c r="E467" s="214"/>
      <c r="F467" s="214"/>
      <c r="G467" s="215"/>
      <c r="H467" s="9" t="s">
        <v>14</v>
      </c>
      <c r="I467" s="9" t="s">
        <v>15</v>
      </c>
      <c r="J467" s="10" t="s">
        <v>16</v>
      </c>
      <c r="K467" s="324"/>
      <c r="L467" s="325"/>
    </row>
    <row r="468" spans="1:12" ht="16.5" x14ac:dyDescent="0.3">
      <c r="A468" s="35">
        <v>45917</v>
      </c>
      <c r="B468" s="12">
        <v>33671</v>
      </c>
      <c r="C468" s="11"/>
      <c r="D468" s="313" t="s">
        <v>317</v>
      </c>
      <c r="E468" s="314"/>
      <c r="F468" s="314"/>
      <c r="G468" s="315"/>
      <c r="H468" s="12">
        <v>4</v>
      </c>
      <c r="I468" s="36">
        <v>77.584999999999994</v>
      </c>
      <c r="J468" s="40">
        <f>(H468*I468)*1.16</f>
        <v>359.99439999999993</v>
      </c>
      <c r="K468" s="189"/>
      <c r="L468" s="190"/>
    </row>
    <row r="469" spans="1:12" ht="16.5" x14ac:dyDescent="0.3">
      <c r="A469" s="35"/>
      <c r="B469" s="12"/>
      <c r="C469" s="11"/>
      <c r="D469" s="316" t="s">
        <v>318</v>
      </c>
      <c r="E469" s="317"/>
      <c r="F469" s="317"/>
      <c r="G469" s="318"/>
      <c r="H469" s="12">
        <v>1</v>
      </c>
      <c r="I469" s="36">
        <v>172.42</v>
      </c>
      <c r="J469" s="40">
        <f>(H469*I469)*1.16</f>
        <v>200.00719999999998</v>
      </c>
      <c r="K469" s="111"/>
      <c r="L469" s="112"/>
    </row>
    <row r="470" spans="1:12" ht="17.25" thickBot="1" x14ac:dyDescent="0.35">
      <c r="A470" s="35"/>
      <c r="B470" s="12"/>
      <c r="C470" s="11"/>
      <c r="D470" s="219"/>
      <c r="E470" s="220"/>
      <c r="F470" s="220"/>
      <c r="G470" s="221"/>
      <c r="H470" s="12"/>
      <c r="I470" s="36"/>
      <c r="J470" s="40">
        <f>(H470*I470)*1.16</f>
        <v>0</v>
      </c>
      <c r="K470" s="17"/>
      <c r="L470" s="18"/>
    </row>
    <row r="471" spans="1:12" ht="17.25" thickBot="1" x14ac:dyDescent="0.35">
      <c r="A471" s="13"/>
      <c r="B471" s="14"/>
      <c r="C471" s="15"/>
      <c r="D471" s="194" t="s">
        <v>17</v>
      </c>
      <c r="E471" s="195"/>
      <c r="F471" s="195"/>
      <c r="G471" s="196"/>
      <c r="H471" s="20"/>
      <c r="I471" s="39"/>
      <c r="J471" s="43"/>
      <c r="K471" s="45"/>
      <c r="L471" s="46"/>
    </row>
    <row r="472" spans="1:12" ht="16.5" x14ac:dyDescent="0.3">
      <c r="A472" s="13"/>
      <c r="B472" s="14"/>
      <c r="C472" s="15"/>
      <c r="D472" s="197" t="s">
        <v>319</v>
      </c>
      <c r="E472" s="198"/>
      <c r="F472" s="198"/>
      <c r="G472" s="199"/>
      <c r="H472" s="12">
        <v>1</v>
      </c>
      <c r="I472" s="36">
        <v>43.1</v>
      </c>
      <c r="J472" s="40">
        <f>(H472*I472)*1.16</f>
        <v>49.995999999999995</v>
      </c>
      <c r="K472" s="189"/>
      <c r="L472" s="190"/>
    </row>
    <row r="473" spans="1:12" ht="17.25" thickBot="1" x14ac:dyDescent="0.35">
      <c r="A473" s="13"/>
      <c r="B473" s="14"/>
      <c r="C473" s="15"/>
      <c r="D473" s="310"/>
      <c r="E473" s="311"/>
      <c r="F473" s="311"/>
      <c r="G473" s="312"/>
      <c r="H473" s="19"/>
      <c r="I473" s="38"/>
      <c r="J473" s="42"/>
      <c r="K473" s="452"/>
      <c r="L473" s="453"/>
    </row>
    <row r="474" spans="1:12" ht="17.25" thickBot="1" x14ac:dyDescent="0.35">
      <c r="A474" s="26" t="s">
        <v>18</v>
      </c>
      <c r="B474" s="27"/>
      <c r="C474" s="28"/>
      <c r="D474" s="225"/>
      <c r="E474" s="226"/>
      <c r="F474" s="226"/>
      <c r="G474" s="227"/>
      <c r="H474" s="29"/>
      <c r="I474" s="29"/>
      <c r="J474" s="44">
        <f>SUM(J468:J473)</f>
        <v>609.99759999999992</v>
      </c>
      <c r="K474" s="30"/>
      <c r="L474" s="31"/>
    </row>
    <row r="475" spans="1:12" ht="16.5" x14ac:dyDescent="0.3">
      <c r="A475" s="1"/>
      <c r="B475" s="216"/>
      <c r="C475" s="216"/>
      <c r="D475" s="32"/>
      <c r="E475" s="33"/>
      <c r="F475" s="33"/>
      <c r="G475" s="1"/>
      <c r="H475" s="34"/>
      <c r="I475" s="34"/>
      <c r="J475" s="34"/>
      <c r="K475" s="34"/>
      <c r="L475" s="1"/>
    </row>
    <row r="476" spans="1:12" ht="16.5" x14ac:dyDescent="0.3">
      <c r="A476" s="175" t="s">
        <v>20</v>
      </c>
      <c r="B476" s="175"/>
      <c r="C476" s="175"/>
      <c r="D476" s="175" t="s">
        <v>27</v>
      </c>
      <c r="E476" s="175"/>
      <c r="F476" s="175"/>
      <c r="G476" s="175"/>
      <c r="I476" s="175" t="s">
        <v>19</v>
      </c>
      <c r="J476" s="175"/>
      <c r="K476" s="175"/>
      <c r="L476" s="33"/>
    </row>
    <row r="477" spans="1:12" ht="16.5" x14ac:dyDescent="0.3">
      <c r="A477" s="218" t="s">
        <v>62</v>
      </c>
      <c r="B477" s="218"/>
      <c r="C477" s="218"/>
      <c r="D477" s="218" t="s">
        <v>87</v>
      </c>
      <c r="E477" s="218"/>
      <c r="F477" s="218"/>
      <c r="G477" s="218"/>
      <c r="I477" s="218" t="s">
        <v>60</v>
      </c>
      <c r="J477" s="218"/>
      <c r="K477" s="218"/>
      <c r="L477" s="33"/>
    </row>
    <row r="478" spans="1:12" ht="16.5" x14ac:dyDescent="0.3">
      <c r="A478" s="309" t="s">
        <v>47</v>
      </c>
      <c r="B478" s="309"/>
      <c r="C478" s="309"/>
      <c r="D478" s="217" t="s">
        <v>83</v>
      </c>
      <c r="E478" s="217"/>
      <c r="F478" s="217"/>
      <c r="G478" s="217"/>
      <c r="H478" s="69"/>
      <c r="I478" s="273" t="s">
        <v>28</v>
      </c>
      <c r="J478" s="273"/>
      <c r="K478" s="273"/>
      <c r="L478" s="33"/>
    </row>
    <row r="479" spans="1:12" x14ac:dyDescent="0.25">
      <c r="A479" s="309"/>
      <c r="B479" s="309"/>
      <c r="C479" s="309"/>
      <c r="D479" s="217"/>
      <c r="E479" s="217"/>
      <c r="F479" s="217"/>
      <c r="G479" s="217"/>
    </row>
    <row r="484" spans="1:12" ht="16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1:12" ht="15.75" x14ac:dyDescent="0.25">
      <c r="A485" s="174" t="s">
        <v>21</v>
      </c>
      <c r="B485" s="174"/>
      <c r="C485" s="174"/>
      <c r="D485" s="174"/>
      <c r="E485" s="174"/>
      <c r="F485" s="174"/>
      <c r="G485" s="174"/>
      <c r="H485" s="174"/>
      <c r="I485" s="174"/>
      <c r="J485" s="174"/>
      <c r="K485" s="174"/>
      <c r="L485" s="174"/>
    </row>
    <row r="486" spans="1:12" ht="15.75" x14ac:dyDescent="0.25">
      <c r="A486" s="175" t="s">
        <v>0</v>
      </c>
      <c r="B486" s="175"/>
      <c r="C486" s="175"/>
      <c r="D486" s="175"/>
      <c r="E486" s="175"/>
      <c r="F486" s="175"/>
      <c r="G486" s="175"/>
      <c r="H486" s="175"/>
      <c r="I486" s="175"/>
      <c r="J486" s="175"/>
      <c r="K486" s="175"/>
      <c r="L486" s="175"/>
    </row>
    <row r="487" spans="1:12" ht="16.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6.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6.5" x14ac:dyDescent="0.3">
      <c r="A489" s="3" t="s">
        <v>1</v>
      </c>
      <c r="B489" s="179" t="s">
        <v>67</v>
      </c>
      <c r="C489" s="180"/>
      <c r="D489" s="180"/>
      <c r="E489" s="180"/>
      <c r="F489" s="180"/>
      <c r="G489" s="181"/>
      <c r="H489" s="4" t="s">
        <v>2</v>
      </c>
      <c r="I489" s="5"/>
      <c r="J489" s="47" t="s">
        <v>68</v>
      </c>
      <c r="K489" s="5"/>
      <c r="L489" s="6"/>
    </row>
    <row r="490" spans="1:12" ht="16.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6.5" x14ac:dyDescent="0.3">
      <c r="A491" s="7" t="s">
        <v>3</v>
      </c>
      <c r="B491" s="179" t="s">
        <v>40</v>
      </c>
      <c r="C491" s="180"/>
      <c r="D491" s="180"/>
      <c r="E491" s="181"/>
      <c r="F491" s="8" t="s">
        <v>4</v>
      </c>
      <c r="G491" s="179">
        <v>2019</v>
      </c>
      <c r="H491" s="181"/>
      <c r="I491" s="7" t="s">
        <v>5</v>
      </c>
      <c r="J491" s="182" t="s">
        <v>69</v>
      </c>
      <c r="K491" s="444"/>
      <c r="L491" s="445"/>
    </row>
    <row r="492" spans="1:12" ht="16.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6.5" x14ac:dyDescent="0.3">
      <c r="A493" s="176" t="s">
        <v>6</v>
      </c>
      <c r="B493" s="178"/>
      <c r="C493" s="179" t="s">
        <v>22</v>
      </c>
      <c r="D493" s="180"/>
      <c r="E493" s="180"/>
      <c r="F493" s="180"/>
      <c r="G493" s="180"/>
      <c r="H493" s="180"/>
      <c r="I493" s="180"/>
      <c r="J493" s="180"/>
      <c r="K493" s="180"/>
      <c r="L493" s="181"/>
    </row>
    <row r="494" spans="1:12" ht="16.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6.5" x14ac:dyDescent="0.3">
      <c r="A495" s="176" t="s">
        <v>7</v>
      </c>
      <c r="B495" s="178"/>
      <c r="C495" s="179" t="s">
        <v>62</v>
      </c>
      <c r="D495" s="180"/>
      <c r="E495" s="180"/>
      <c r="F495" s="180"/>
      <c r="G495" s="180"/>
      <c r="H495" s="180"/>
      <c r="I495" s="180"/>
      <c r="J495" s="180"/>
      <c r="K495" s="180"/>
      <c r="L495" s="181"/>
    </row>
    <row r="496" spans="1:12" ht="17.25" thickBo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1:12" ht="17.25" customHeight="1" thickBot="1" x14ac:dyDescent="0.3">
      <c r="A497" s="303" t="s">
        <v>8</v>
      </c>
      <c r="B497" s="305" t="s">
        <v>9</v>
      </c>
      <c r="C497" s="307" t="s">
        <v>10</v>
      </c>
      <c r="D497" s="319" t="s">
        <v>11</v>
      </c>
      <c r="E497" s="320"/>
      <c r="F497" s="320"/>
      <c r="G497" s="320"/>
      <c r="H497" s="320"/>
      <c r="I497" s="320"/>
      <c r="J497" s="321"/>
      <c r="K497" s="322" t="s">
        <v>12</v>
      </c>
      <c r="L497" s="323"/>
    </row>
    <row r="498" spans="1:12" ht="17.25" thickBot="1" x14ac:dyDescent="0.35">
      <c r="A498" s="304"/>
      <c r="B498" s="306"/>
      <c r="C498" s="308"/>
      <c r="D498" s="213" t="s">
        <v>13</v>
      </c>
      <c r="E498" s="214"/>
      <c r="F498" s="214"/>
      <c r="G498" s="215"/>
      <c r="H498" s="9" t="s">
        <v>14</v>
      </c>
      <c r="I498" s="9" t="s">
        <v>15</v>
      </c>
      <c r="J498" s="10" t="s">
        <v>16</v>
      </c>
      <c r="K498" s="324"/>
      <c r="L498" s="325"/>
    </row>
    <row r="499" spans="1:12" ht="16.5" x14ac:dyDescent="0.3">
      <c r="A499" s="35">
        <v>45917</v>
      </c>
      <c r="B499" s="12" t="s">
        <v>328</v>
      </c>
      <c r="C499" s="11"/>
      <c r="D499" s="313" t="s">
        <v>43</v>
      </c>
      <c r="E499" s="314"/>
      <c r="F499" s="314"/>
      <c r="G499" s="315"/>
      <c r="H499" s="12">
        <v>4</v>
      </c>
      <c r="I499" s="36">
        <v>250</v>
      </c>
      <c r="J499" s="40">
        <f t="shared" ref="J499:J507" si="3">(H499*I499)*1.16</f>
        <v>1160</v>
      </c>
      <c r="K499" s="189"/>
      <c r="L499" s="190"/>
    </row>
    <row r="500" spans="1:12" ht="16.5" x14ac:dyDescent="0.3">
      <c r="A500" s="35"/>
      <c r="B500" s="12"/>
      <c r="C500" s="11"/>
      <c r="D500" s="316" t="s">
        <v>329</v>
      </c>
      <c r="E500" s="317"/>
      <c r="F500" s="317"/>
      <c r="G500" s="318"/>
      <c r="H500" s="12">
        <v>4</v>
      </c>
      <c r="I500" s="36">
        <v>168</v>
      </c>
      <c r="J500" s="40">
        <f t="shared" si="3"/>
        <v>779.52</v>
      </c>
      <c r="K500" s="111"/>
      <c r="L500" s="112"/>
    </row>
    <row r="501" spans="1:12" ht="16.5" x14ac:dyDescent="0.3">
      <c r="A501" s="35"/>
      <c r="B501" s="12"/>
      <c r="C501" s="11"/>
      <c r="D501" s="316" t="s">
        <v>41</v>
      </c>
      <c r="E501" s="317"/>
      <c r="F501" s="317"/>
      <c r="G501" s="318"/>
      <c r="H501" s="12">
        <v>1</v>
      </c>
      <c r="I501" s="36">
        <v>85</v>
      </c>
      <c r="J501" s="40">
        <f t="shared" si="3"/>
        <v>98.6</v>
      </c>
      <c r="K501" s="111"/>
      <c r="L501" s="112"/>
    </row>
    <row r="502" spans="1:12" ht="16.5" x14ac:dyDescent="0.3">
      <c r="A502" s="35"/>
      <c r="B502" s="12"/>
      <c r="C502" s="11"/>
      <c r="D502" s="316" t="s">
        <v>42</v>
      </c>
      <c r="E502" s="317"/>
      <c r="F502" s="317"/>
      <c r="G502" s="318"/>
      <c r="H502" s="12">
        <v>1</v>
      </c>
      <c r="I502" s="36">
        <v>80</v>
      </c>
      <c r="J502" s="40">
        <f t="shared" si="3"/>
        <v>92.8</v>
      </c>
      <c r="K502" s="111"/>
      <c r="L502" s="112"/>
    </row>
    <row r="503" spans="1:12" ht="16.5" x14ac:dyDescent="0.3">
      <c r="A503" s="35"/>
      <c r="B503" s="12"/>
      <c r="C503" s="11"/>
      <c r="D503" s="316" t="s">
        <v>330</v>
      </c>
      <c r="E503" s="317"/>
      <c r="F503" s="317"/>
      <c r="G503" s="318"/>
      <c r="H503" s="12">
        <v>1</v>
      </c>
      <c r="I503" s="36">
        <v>120</v>
      </c>
      <c r="J503" s="40">
        <f t="shared" si="3"/>
        <v>139.19999999999999</v>
      </c>
      <c r="K503" s="111"/>
      <c r="L503" s="112"/>
    </row>
    <row r="504" spans="1:12" ht="16.5" x14ac:dyDescent="0.3">
      <c r="A504" s="35"/>
      <c r="B504" s="12"/>
      <c r="C504" s="11"/>
      <c r="D504" s="316" t="s">
        <v>331</v>
      </c>
      <c r="E504" s="317"/>
      <c r="F504" s="317"/>
      <c r="G504" s="318"/>
      <c r="H504" s="12">
        <v>1</v>
      </c>
      <c r="I504" s="36">
        <v>100</v>
      </c>
      <c r="J504" s="40">
        <f t="shared" si="3"/>
        <v>115.99999999999999</v>
      </c>
      <c r="K504" s="111"/>
      <c r="L504" s="112"/>
    </row>
    <row r="505" spans="1:12" ht="16.5" x14ac:dyDescent="0.3">
      <c r="A505" s="35"/>
      <c r="B505" s="12"/>
      <c r="C505" s="11"/>
      <c r="D505" s="316" t="s">
        <v>332</v>
      </c>
      <c r="E505" s="317"/>
      <c r="F505" s="317"/>
      <c r="G505" s="318"/>
      <c r="H505" s="12">
        <v>1</v>
      </c>
      <c r="I505" s="36">
        <v>180</v>
      </c>
      <c r="J505" s="40">
        <f t="shared" si="3"/>
        <v>208.79999999999998</v>
      </c>
      <c r="K505" s="111"/>
      <c r="L505" s="112"/>
    </row>
    <row r="506" spans="1:12" ht="16.5" x14ac:dyDescent="0.3">
      <c r="A506" s="35"/>
      <c r="B506" s="12"/>
      <c r="C506" s="11"/>
      <c r="D506" s="316" t="s">
        <v>333</v>
      </c>
      <c r="E506" s="317"/>
      <c r="F506" s="317"/>
      <c r="G506" s="318"/>
      <c r="H506" s="12">
        <v>1</v>
      </c>
      <c r="I506" s="36">
        <v>200</v>
      </c>
      <c r="J506" s="40">
        <f t="shared" si="3"/>
        <v>231.99999999999997</v>
      </c>
      <c r="K506" s="111"/>
      <c r="L506" s="112"/>
    </row>
    <row r="507" spans="1:12" ht="17.25" thickBot="1" x14ac:dyDescent="0.35">
      <c r="A507" s="35"/>
      <c r="B507" s="12"/>
      <c r="C507" s="11"/>
      <c r="D507" s="219"/>
      <c r="E507" s="220"/>
      <c r="F507" s="220"/>
      <c r="G507" s="221"/>
      <c r="H507" s="12"/>
      <c r="I507" s="36"/>
      <c r="J507" s="40">
        <f t="shared" si="3"/>
        <v>0</v>
      </c>
      <c r="K507" s="17"/>
      <c r="L507" s="18"/>
    </row>
    <row r="508" spans="1:12" ht="17.25" thickBot="1" x14ac:dyDescent="0.35">
      <c r="A508" s="13"/>
      <c r="B508" s="14"/>
      <c r="C508" s="15"/>
      <c r="D508" s="194" t="s">
        <v>17</v>
      </c>
      <c r="E508" s="195"/>
      <c r="F508" s="195"/>
      <c r="G508" s="196"/>
      <c r="H508" s="20"/>
      <c r="I508" s="39"/>
      <c r="J508" s="43"/>
      <c r="K508" s="45"/>
      <c r="L508" s="46"/>
    </row>
    <row r="509" spans="1:12" ht="16.5" x14ac:dyDescent="0.3">
      <c r="A509" s="13"/>
      <c r="B509" s="14"/>
      <c r="C509" s="15"/>
      <c r="D509" s="197" t="s">
        <v>334</v>
      </c>
      <c r="E509" s="198"/>
      <c r="F509" s="198"/>
      <c r="G509" s="199"/>
      <c r="H509" s="12">
        <v>1</v>
      </c>
      <c r="I509" s="36">
        <v>900</v>
      </c>
      <c r="J509" s="40">
        <f>(H509*I509)*1.16</f>
        <v>1044</v>
      </c>
      <c r="K509" s="189"/>
      <c r="L509" s="190"/>
    </row>
    <row r="510" spans="1:12" ht="17.25" thickBot="1" x14ac:dyDescent="0.35">
      <c r="A510" s="13"/>
      <c r="B510" s="14"/>
      <c r="C510" s="15"/>
      <c r="D510" s="310"/>
      <c r="E510" s="311"/>
      <c r="F510" s="311"/>
      <c r="G510" s="312"/>
      <c r="H510" s="19"/>
      <c r="I510" s="38"/>
      <c r="J510" s="42"/>
      <c r="K510" s="452"/>
      <c r="L510" s="453"/>
    </row>
    <row r="511" spans="1:12" ht="17.25" thickBot="1" x14ac:dyDescent="0.35">
      <c r="A511" s="26" t="s">
        <v>18</v>
      </c>
      <c r="B511" s="27"/>
      <c r="C511" s="28"/>
      <c r="D511" s="225"/>
      <c r="E511" s="226"/>
      <c r="F511" s="226"/>
      <c r="G511" s="227"/>
      <c r="H511" s="29"/>
      <c r="I511" s="29"/>
      <c r="J511" s="44">
        <f>SUM(J499:J510)</f>
        <v>3870.92</v>
      </c>
      <c r="K511" s="30"/>
      <c r="L511" s="31"/>
    </row>
    <row r="512" spans="1:12" ht="16.5" x14ac:dyDescent="0.3">
      <c r="A512" s="1"/>
      <c r="B512" s="216"/>
      <c r="C512" s="216"/>
      <c r="D512" s="32"/>
      <c r="E512" s="33"/>
      <c r="F512" s="33"/>
      <c r="G512" s="1"/>
      <c r="H512" s="34"/>
      <c r="I512" s="34"/>
      <c r="J512" s="34"/>
      <c r="K512" s="34"/>
      <c r="L512" s="1"/>
    </row>
    <row r="513" spans="1:12" ht="16.5" x14ac:dyDescent="0.3">
      <c r="A513" s="175" t="s">
        <v>20</v>
      </c>
      <c r="B513" s="175"/>
      <c r="C513" s="175"/>
      <c r="D513" s="175" t="s">
        <v>27</v>
      </c>
      <c r="E513" s="175"/>
      <c r="F513" s="175"/>
      <c r="G513" s="175"/>
      <c r="I513" s="175" t="s">
        <v>19</v>
      </c>
      <c r="J513" s="175"/>
      <c r="K513" s="175"/>
      <c r="L513" s="33"/>
    </row>
    <row r="514" spans="1:12" ht="16.5" x14ac:dyDescent="0.3">
      <c r="A514" s="218" t="s">
        <v>62</v>
      </c>
      <c r="B514" s="218"/>
      <c r="C514" s="218"/>
      <c r="D514" s="218" t="s">
        <v>87</v>
      </c>
      <c r="E514" s="218"/>
      <c r="F514" s="218"/>
      <c r="G514" s="218"/>
      <c r="I514" s="218" t="s">
        <v>60</v>
      </c>
      <c r="J514" s="218"/>
      <c r="K514" s="218"/>
      <c r="L514" s="33"/>
    </row>
    <row r="515" spans="1:12" ht="16.5" x14ac:dyDescent="0.3">
      <c r="A515" s="309" t="s">
        <v>47</v>
      </c>
      <c r="B515" s="309"/>
      <c r="C515" s="309"/>
      <c r="D515" s="217" t="s">
        <v>83</v>
      </c>
      <c r="E515" s="217"/>
      <c r="F515" s="217"/>
      <c r="G515" s="217"/>
      <c r="H515" s="69"/>
      <c r="I515" s="273" t="s">
        <v>28</v>
      </c>
      <c r="J515" s="273"/>
      <c r="K515" s="273"/>
      <c r="L515" s="33"/>
    </row>
    <row r="516" spans="1:12" x14ac:dyDescent="0.25">
      <c r="A516" s="309"/>
      <c r="B516" s="309"/>
      <c r="C516" s="309"/>
      <c r="D516" s="217"/>
      <c r="E516" s="217"/>
      <c r="F516" s="217"/>
      <c r="G516" s="217"/>
    </row>
    <row r="521" spans="1:12" ht="16.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1:12" ht="15.75" x14ac:dyDescent="0.25">
      <c r="A522" s="174" t="s">
        <v>21</v>
      </c>
      <c r="B522" s="174"/>
      <c r="C522" s="174"/>
      <c r="D522" s="174"/>
      <c r="E522" s="174"/>
      <c r="F522" s="174"/>
      <c r="G522" s="174"/>
      <c r="H522" s="174"/>
      <c r="I522" s="174"/>
      <c r="J522" s="174"/>
      <c r="K522" s="174"/>
      <c r="L522" s="174"/>
    </row>
    <row r="523" spans="1:12" ht="15.75" x14ac:dyDescent="0.25">
      <c r="A523" s="175" t="s">
        <v>0</v>
      </c>
      <c r="B523" s="175"/>
      <c r="C523" s="175"/>
      <c r="D523" s="175"/>
      <c r="E523" s="175"/>
      <c r="F523" s="175"/>
      <c r="G523" s="175"/>
      <c r="H523" s="175"/>
      <c r="I523" s="175"/>
      <c r="J523" s="175"/>
      <c r="K523" s="175"/>
      <c r="L523" s="175"/>
    </row>
    <row r="524" spans="1:12" ht="16.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6.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6.5" x14ac:dyDescent="0.3">
      <c r="A526" s="3" t="s">
        <v>1</v>
      </c>
      <c r="B526" s="179" t="s">
        <v>67</v>
      </c>
      <c r="C526" s="180"/>
      <c r="D526" s="180"/>
      <c r="E526" s="180"/>
      <c r="F526" s="180"/>
      <c r="G526" s="181"/>
      <c r="H526" s="4" t="s">
        <v>2</v>
      </c>
      <c r="I526" s="5"/>
      <c r="J526" s="47" t="s">
        <v>68</v>
      </c>
      <c r="K526" s="5"/>
      <c r="L526" s="6"/>
    </row>
    <row r="527" spans="1:12" ht="16.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6.5" x14ac:dyDescent="0.3">
      <c r="A528" s="7" t="s">
        <v>3</v>
      </c>
      <c r="B528" s="179" t="s">
        <v>40</v>
      </c>
      <c r="C528" s="180"/>
      <c r="D528" s="180"/>
      <c r="E528" s="181"/>
      <c r="F528" s="8" t="s">
        <v>4</v>
      </c>
      <c r="G528" s="179">
        <v>2019</v>
      </c>
      <c r="H528" s="181"/>
      <c r="I528" s="7" t="s">
        <v>5</v>
      </c>
      <c r="J528" s="182" t="s">
        <v>69</v>
      </c>
      <c r="K528" s="444"/>
      <c r="L528" s="445"/>
    </row>
    <row r="529" spans="1:12" ht="16.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6.5" x14ac:dyDescent="0.3">
      <c r="A530" s="176" t="s">
        <v>6</v>
      </c>
      <c r="B530" s="178"/>
      <c r="C530" s="179" t="s">
        <v>22</v>
      </c>
      <c r="D530" s="180"/>
      <c r="E530" s="180"/>
      <c r="F530" s="180"/>
      <c r="G530" s="180"/>
      <c r="H530" s="180"/>
      <c r="I530" s="180"/>
      <c r="J530" s="180"/>
      <c r="K530" s="180"/>
      <c r="L530" s="181"/>
    </row>
    <row r="531" spans="1:12" ht="16.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6.5" x14ac:dyDescent="0.3">
      <c r="A532" s="176" t="s">
        <v>7</v>
      </c>
      <c r="B532" s="178"/>
      <c r="C532" s="179" t="s">
        <v>62</v>
      </c>
      <c r="D532" s="180"/>
      <c r="E532" s="180"/>
      <c r="F532" s="180"/>
      <c r="G532" s="180"/>
      <c r="H532" s="180"/>
      <c r="I532" s="180"/>
      <c r="J532" s="180"/>
      <c r="K532" s="180"/>
      <c r="L532" s="181"/>
    </row>
    <row r="533" spans="1:12" ht="17.25" thickBo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1:12" ht="17.25" customHeight="1" thickBot="1" x14ac:dyDescent="0.3">
      <c r="A534" s="303" t="s">
        <v>8</v>
      </c>
      <c r="B534" s="305" t="s">
        <v>9</v>
      </c>
      <c r="C534" s="307" t="s">
        <v>10</v>
      </c>
      <c r="D534" s="319" t="s">
        <v>11</v>
      </c>
      <c r="E534" s="320"/>
      <c r="F534" s="320"/>
      <c r="G534" s="320"/>
      <c r="H534" s="320"/>
      <c r="I534" s="320"/>
      <c r="J534" s="321"/>
      <c r="K534" s="322" t="s">
        <v>12</v>
      </c>
      <c r="L534" s="323"/>
    </row>
    <row r="535" spans="1:12" ht="17.25" thickBot="1" x14ac:dyDescent="0.35">
      <c r="A535" s="304"/>
      <c r="B535" s="306"/>
      <c r="C535" s="308"/>
      <c r="D535" s="213" t="s">
        <v>13</v>
      </c>
      <c r="E535" s="214"/>
      <c r="F535" s="214"/>
      <c r="G535" s="215"/>
      <c r="H535" s="9" t="s">
        <v>14</v>
      </c>
      <c r="I535" s="9" t="s">
        <v>15</v>
      </c>
      <c r="J535" s="10" t="s">
        <v>16</v>
      </c>
      <c r="K535" s="324"/>
      <c r="L535" s="325"/>
    </row>
    <row r="536" spans="1:12" ht="16.5" x14ac:dyDescent="0.3">
      <c r="A536" s="35">
        <v>45926</v>
      </c>
      <c r="B536" s="12" t="s">
        <v>349</v>
      </c>
      <c r="C536" s="11"/>
      <c r="D536" s="313" t="s">
        <v>347</v>
      </c>
      <c r="E536" s="314"/>
      <c r="F536" s="314"/>
      <c r="G536" s="315"/>
      <c r="H536" s="12">
        <v>1</v>
      </c>
      <c r="I536" s="36">
        <v>112.64</v>
      </c>
      <c r="J536" s="40">
        <f>(H536*I536)*1.16</f>
        <v>130.66239999999999</v>
      </c>
      <c r="K536" s="189"/>
      <c r="L536" s="190"/>
    </row>
    <row r="537" spans="1:12" ht="16.5" x14ac:dyDescent="0.3">
      <c r="A537" s="35"/>
      <c r="B537" s="12"/>
      <c r="C537" s="11"/>
      <c r="D537" s="316" t="s">
        <v>348</v>
      </c>
      <c r="E537" s="317"/>
      <c r="F537" s="317"/>
      <c r="G537" s="318"/>
      <c r="H537" s="12">
        <v>1</v>
      </c>
      <c r="I537" s="36">
        <v>2232.44</v>
      </c>
      <c r="J537" s="40">
        <f>(H537*I537)*1.16</f>
        <v>2589.6304</v>
      </c>
      <c r="K537" s="111"/>
      <c r="L537" s="112"/>
    </row>
    <row r="538" spans="1:12" ht="17.25" thickBot="1" x14ac:dyDescent="0.35">
      <c r="A538" s="35"/>
      <c r="B538" s="12"/>
      <c r="C538" s="11"/>
      <c r="D538" s="219"/>
      <c r="E538" s="220"/>
      <c r="F538" s="220"/>
      <c r="G538" s="221"/>
      <c r="H538" s="12"/>
      <c r="I538" s="36"/>
      <c r="J538" s="40">
        <f>(H538*I538)*1.16</f>
        <v>0</v>
      </c>
      <c r="K538" s="17"/>
      <c r="L538" s="18"/>
    </row>
    <row r="539" spans="1:12" ht="17.25" thickBot="1" x14ac:dyDescent="0.35">
      <c r="A539" s="13"/>
      <c r="B539" s="14"/>
      <c r="C539" s="15"/>
      <c r="D539" s="194" t="s">
        <v>17</v>
      </c>
      <c r="E539" s="195"/>
      <c r="F539" s="195"/>
      <c r="G539" s="196"/>
      <c r="H539" s="20"/>
      <c r="I539" s="39"/>
      <c r="J539" s="43"/>
      <c r="K539" s="45"/>
      <c r="L539" s="46"/>
    </row>
    <row r="540" spans="1:12" ht="16.5" x14ac:dyDescent="0.3">
      <c r="A540" s="13"/>
      <c r="B540" s="14"/>
      <c r="C540" s="15"/>
      <c r="D540" s="197" t="s">
        <v>66</v>
      </c>
      <c r="E540" s="198"/>
      <c r="F540" s="198"/>
      <c r="G540" s="199"/>
      <c r="H540" s="12">
        <v>1</v>
      </c>
      <c r="I540" s="36">
        <v>1860.04</v>
      </c>
      <c r="J540" s="40">
        <f>(H540*I540)*1.16</f>
        <v>2157.6463999999996</v>
      </c>
      <c r="K540" s="189"/>
      <c r="L540" s="190"/>
    </row>
    <row r="541" spans="1:12" ht="17.25" thickBot="1" x14ac:dyDescent="0.35">
      <c r="A541" s="13"/>
      <c r="B541" s="14"/>
      <c r="C541" s="15"/>
      <c r="D541" s="310"/>
      <c r="E541" s="311"/>
      <c r="F541" s="311"/>
      <c r="G541" s="312"/>
      <c r="H541" s="19"/>
      <c r="I541" s="38"/>
      <c r="J541" s="42"/>
      <c r="K541" s="452"/>
      <c r="L541" s="453"/>
    </row>
    <row r="542" spans="1:12" ht="17.25" thickBot="1" x14ac:dyDescent="0.35">
      <c r="A542" s="26" t="s">
        <v>18</v>
      </c>
      <c r="B542" s="27"/>
      <c r="C542" s="28"/>
      <c r="D542" s="225"/>
      <c r="E542" s="226"/>
      <c r="F542" s="226"/>
      <c r="G542" s="227"/>
      <c r="H542" s="29"/>
      <c r="I542" s="29"/>
      <c r="J542" s="44">
        <f>SUM(J536:J541)</f>
        <v>4877.9391999999998</v>
      </c>
      <c r="K542" s="30"/>
      <c r="L542" s="31"/>
    </row>
    <row r="543" spans="1:12" ht="16.5" x14ac:dyDescent="0.3">
      <c r="A543" s="1"/>
      <c r="B543" s="216"/>
      <c r="C543" s="216"/>
      <c r="D543" s="32"/>
      <c r="E543" s="33"/>
      <c r="F543" s="33"/>
      <c r="G543" s="1"/>
      <c r="H543" s="34"/>
      <c r="I543" s="34"/>
      <c r="J543" s="34"/>
      <c r="K543" s="34"/>
      <c r="L543" s="1"/>
    </row>
    <row r="544" spans="1:12" ht="16.5" x14ac:dyDescent="0.3">
      <c r="A544" s="175" t="s">
        <v>20</v>
      </c>
      <c r="B544" s="175"/>
      <c r="C544" s="175"/>
      <c r="D544" s="175" t="s">
        <v>27</v>
      </c>
      <c r="E544" s="175"/>
      <c r="F544" s="175"/>
      <c r="G544" s="175"/>
      <c r="I544" s="175" t="s">
        <v>19</v>
      </c>
      <c r="J544" s="175"/>
      <c r="K544" s="175"/>
      <c r="L544" s="33"/>
    </row>
    <row r="545" spans="1:12" ht="16.5" x14ac:dyDescent="0.3">
      <c r="A545" s="218" t="s">
        <v>62</v>
      </c>
      <c r="B545" s="218"/>
      <c r="C545" s="218"/>
      <c r="D545" s="218" t="s">
        <v>87</v>
      </c>
      <c r="E545" s="218"/>
      <c r="F545" s="218"/>
      <c r="G545" s="218"/>
      <c r="I545" s="218" t="s">
        <v>60</v>
      </c>
      <c r="J545" s="218"/>
      <c r="K545" s="218"/>
      <c r="L545" s="33"/>
    </row>
    <row r="546" spans="1:12" ht="16.5" x14ac:dyDescent="0.3">
      <c r="A546" s="309" t="s">
        <v>47</v>
      </c>
      <c r="B546" s="309"/>
      <c r="C546" s="309"/>
      <c r="D546" s="217" t="s">
        <v>83</v>
      </c>
      <c r="E546" s="217"/>
      <c r="F546" s="217"/>
      <c r="G546" s="217"/>
      <c r="H546" s="69"/>
      <c r="I546" s="273" t="s">
        <v>28</v>
      </c>
      <c r="J546" s="273"/>
      <c r="K546" s="273"/>
      <c r="L546" s="33"/>
    </row>
    <row r="547" spans="1:12" x14ac:dyDescent="0.25">
      <c r="A547" s="309"/>
      <c r="B547" s="309"/>
      <c r="C547" s="309"/>
      <c r="D547" s="217"/>
      <c r="E547" s="217"/>
      <c r="F547" s="217"/>
      <c r="G547" s="217"/>
    </row>
    <row r="548" spans="1:12" ht="15.75" x14ac:dyDescent="0.25">
      <c r="A548" s="153"/>
      <c r="B548" s="153"/>
      <c r="C548" s="153"/>
      <c r="D548" s="162"/>
      <c r="E548" s="162"/>
      <c r="F548" s="162"/>
      <c r="G548" s="162"/>
    </row>
    <row r="549" spans="1:12" ht="15.75" x14ac:dyDescent="0.25">
      <c r="A549" s="153"/>
      <c r="B549" s="153"/>
      <c r="C549" s="153"/>
      <c r="D549" s="162"/>
      <c r="E549" s="162"/>
      <c r="F549" s="162"/>
      <c r="G549" s="162"/>
    </row>
    <row r="550" spans="1:12" ht="15.75" x14ac:dyDescent="0.25">
      <c r="A550" s="153"/>
      <c r="B550" s="153"/>
      <c r="C550" s="153"/>
      <c r="D550" s="162"/>
      <c r="E550" s="162"/>
      <c r="F550" s="162"/>
      <c r="G550" s="162"/>
    </row>
    <row r="551" spans="1:12" ht="15.75" x14ac:dyDescent="0.25">
      <c r="A551" s="153"/>
      <c r="B551" s="153"/>
      <c r="C551" s="153"/>
      <c r="D551" s="162"/>
      <c r="E551" s="162"/>
      <c r="F551" s="162"/>
      <c r="G551" s="162"/>
    </row>
    <row r="554" spans="1:12" ht="16.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1:12" ht="15.75" x14ac:dyDescent="0.25">
      <c r="A555" s="175" t="s">
        <v>21</v>
      </c>
      <c r="B555" s="175"/>
      <c r="C555" s="175"/>
      <c r="D555" s="175"/>
      <c r="E555" s="175"/>
      <c r="F555" s="175"/>
      <c r="G555" s="175"/>
      <c r="H555" s="175"/>
      <c r="I555" s="175"/>
      <c r="J555" s="175"/>
      <c r="K555" s="175"/>
      <c r="L555" s="175"/>
    </row>
    <row r="556" spans="1:12" ht="15.75" x14ac:dyDescent="0.25">
      <c r="A556" s="175" t="s">
        <v>0</v>
      </c>
      <c r="B556" s="175"/>
      <c r="C556" s="175"/>
      <c r="D556" s="175"/>
      <c r="E556" s="175"/>
      <c r="F556" s="175"/>
      <c r="G556" s="175"/>
      <c r="H556" s="175"/>
      <c r="I556" s="175"/>
      <c r="J556" s="175"/>
      <c r="K556" s="175"/>
      <c r="L556" s="175"/>
    </row>
    <row r="557" spans="1:12" ht="16.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6.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6.5" x14ac:dyDescent="0.3">
      <c r="A559" s="3" t="s">
        <v>1</v>
      </c>
      <c r="B559" s="179" t="s">
        <v>67</v>
      </c>
      <c r="C559" s="180"/>
      <c r="D559" s="180"/>
      <c r="E559" s="180"/>
      <c r="F559" s="180"/>
      <c r="G559" s="181"/>
      <c r="H559" s="456" t="s">
        <v>2</v>
      </c>
      <c r="I559" s="457"/>
      <c r="J559" s="47" t="s">
        <v>68</v>
      </c>
      <c r="K559" s="457"/>
      <c r="L559" s="458"/>
    </row>
    <row r="560" spans="1:12" ht="16.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6.5" x14ac:dyDescent="0.3">
      <c r="A561" s="3" t="s">
        <v>3</v>
      </c>
      <c r="B561" s="179" t="s">
        <v>40</v>
      </c>
      <c r="C561" s="180"/>
      <c r="D561" s="180"/>
      <c r="E561" s="181"/>
      <c r="F561" s="8" t="s">
        <v>4</v>
      </c>
      <c r="G561" s="179">
        <v>2019</v>
      </c>
      <c r="H561" s="181"/>
      <c r="I561" s="3" t="s">
        <v>5</v>
      </c>
      <c r="J561" s="182" t="s">
        <v>69</v>
      </c>
      <c r="K561" s="180"/>
      <c r="L561" s="181"/>
    </row>
    <row r="562" spans="1:12" ht="16.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6.5" x14ac:dyDescent="0.3">
      <c r="A563" s="176" t="s">
        <v>6</v>
      </c>
      <c r="B563" s="178"/>
      <c r="C563" s="179" t="s">
        <v>22</v>
      </c>
      <c r="D563" s="180"/>
      <c r="E563" s="180"/>
      <c r="F563" s="180"/>
      <c r="G563" s="180"/>
      <c r="H563" s="180"/>
      <c r="I563" s="180"/>
      <c r="J563" s="180"/>
      <c r="K563" s="180"/>
      <c r="L563" s="181"/>
    </row>
    <row r="564" spans="1:12" ht="16.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6.5" x14ac:dyDescent="0.3">
      <c r="A565" s="176" t="s">
        <v>7</v>
      </c>
      <c r="B565" s="178"/>
      <c r="C565" s="179" t="s">
        <v>62</v>
      </c>
      <c r="D565" s="180"/>
      <c r="E565" s="180"/>
      <c r="F565" s="180"/>
      <c r="G565" s="180"/>
      <c r="H565" s="180"/>
      <c r="I565" s="180"/>
      <c r="J565" s="180"/>
      <c r="K565" s="180"/>
      <c r="L565" s="181"/>
    </row>
    <row r="566" spans="1:12" ht="17.25" thickBo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1:12" ht="17.25" thickBot="1" x14ac:dyDescent="0.3">
      <c r="A567" s="303" t="s">
        <v>8</v>
      </c>
      <c r="B567" s="305" t="s">
        <v>9</v>
      </c>
      <c r="C567" s="307" t="s">
        <v>10</v>
      </c>
      <c r="D567" s="319" t="s">
        <v>11</v>
      </c>
      <c r="E567" s="320"/>
      <c r="F567" s="320"/>
      <c r="G567" s="320"/>
      <c r="H567" s="320"/>
      <c r="I567" s="320"/>
      <c r="J567" s="321"/>
      <c r="K567" s="322" t="s">
        <v>12</v>
      </c>
      <c r="L567" s="323"/>
    </row>
    <row r="568" spans="1:12" ht="17.25" thickBot="1" x14ac:dyDescent="0.35">
      <c r="A568" s="304"/>
      <c r="B568" s="306"/>
      <c r="C568" s="308"/>
      <c r="D568" s="432" t="s">
        <v>13</v>
      </c>
      <c r="E568" s="433"/>
      <c r="F568" s="433"/>
      <c r="G568" s="434"/>
      <c r="H568" s="9" t="s">
        <v>14</v>
      </c>
      <c r="I568" s="9" t="s">
        <v>15</v>
      </c>
      <c r="J568" s="10" t="s">
        <v>16</v>
      </c>
      <c r="K568" s="324"/>
      <c r="L568" s="325"/>
    </row>
    <row r="569" spans="1:12" ht="16.5" x14ac:dyDescent="0.3">
      <c r="A569" s="35">
        <v>45979</v>
      </c>
      <c r="B569" s="12">
        <v>34237</v>
      </c>
      <c r="C569" s="11"/>
      <c r="D569" s="313" t="s">
        <v>358</v>
      </c>
      <c r="E569" s="314"/>
      <c r="F569" s="314"/>
      <c r="G569" s="315"/>
      <c r="H569" s="12">
        <v>2</v>
      </c>
      <c r="I569" s="36">
        <v>2215.5160000000001</v>
      </c>
      <c r="J569" s="40">
        <f>(H569*I569)*1.16</f>
        <v>5139.99712</v>
      </c>
      <c r="K569" s="189"/>
      <c r="L569" s="190"/>
    </row>
    <row r="570" spans="1:12" ht="16.5" x14ac:dyDescent="0.3">
      <c r="A570" s="35"/>
      <c r="B570" s="12"/>
      <c r="C570" s="11"/>
      <c r="D570" s="316" t="s">
        <v>214</v>
      </c>
      <c r="E570" s="317"/>
      <c r="F570" s="317"/>
      <c r="G570" s="318"/>
      <c r="H570" s="12">
        <v>4</v>
      </c>
      <c r="I570" s="36">
        <v>77.588999999999999</v>
      </c>
      <c r="J570" s="40">
        <f>(H570*I570)*1.16</f>
        <v>360.01295999999996</v>
      </c>
      <c r="K570" s="163"/>
      <c r="L570" s="164"/>
    </row>
    <row r="571" spans="1:12" ht="16.5" x14ac:dyDescent="0.3">
      <c r="A571" s="35"/>
      <c r="B571" s="12"/>
      <c r="C571" s="11"/>
      <c r="D571" s="316" t="s">
        <v>215</v>
      </c>
      <c r="E571" s="317"/>
      <c r="F571" s="317"/>
      <c r="G571" s="318"/>
      <c r="H571" s="12">
        <v>1</v>
      </c>
      <c r="I571" s="36">
        <v>172.40899999999999</v>
      </c>
      <c r="J571" s="40">
        <f>(H571*I571)*1.16</f>
        <v>199.99443999999997</v>
      </c>
      <c r="K571" s="163"/>
      <c r="L571" s="164"/>
    </row>
    <row r="572" spans="1:12" ht="17.25" thickBot="1" x14ac:dyDescent="0.35">
      <c r="A572" s="35"/>
      <c r="B572" s="12"/>
      <c r="C572" s="11"/>
      <c r="D572" s="219"/>
      <c r="E572" s="220"/>
      <c r="F572" s="220"/>
      <c r="G572" s="221"/>
      <c r="H572" s="12"/>
      <c r="I572" s="36"/>
      <c r="J572" s="40">
        <f>(H572*I572)*1.16</f>
        <v>0</v>
      </c>
      <c r="K572" s="17"/>
      <c r="L572" s="18"/>
    </row>
    <row r="573" spans="1:12" ht="17.25" thickBot="1" x14ac:dyDescent="0.35">
      <c r="A573" s="13"/>
      <c r="B573" s="14"/>
      <c r="C573" s="15"/>
      <c r="D573" s="194" t="s">
        <v>17</v>
      </c>
      <c r="E573" s="195"/>
      <c r="F573" s="195"/>
      <c r="G573" s="196"/>
      <c r="H573" s="20"/>
      <c r="I573" s="39"/>
      <c r="J573" s="43"/>
      <c r="K573" s="45"/>
      <c r="L573" s="46"/>
    </row>
    <row r="574" spans="1:12" ht="17.25" thickBot="1" x14ac:dyDescent="0.35">
      <c r="A574" s="13"/>
      <c r="B574" s="14"/>
      <c r="C574" s="15"/>
      <c r="D574" s="197" t="s">
        <v>66</v>
      </c>
      <c r="E574" s="198"/>
      <c r="F574" s="198"/>
      <c r="G574" s="199"/>
      <c r="H574" s="12">
        <v>1</v>
      </c>
      <c r="I574" s="36">
        <v>86.206999999999994</v>
      </c>
      <c r="J574" s="40">
        <f>(H574*I574)*1.16</f>
        <v>100.00011999999998</v>
      </c>
      <c r="K574" s="189"/>
      <c r="L574" s="190"/>
    </row>
    <row r="575" spans="1:12" ht="17.25" thickBot="1" x14ac:dyDescent="0.35">
      <c r="A575" s="13"/>
      <c r="B575" s="14"/>
      <c r="C575" s="15"/>
      <c r="D575" s="194" t="s">
        <v>254</v>
      </c>
      <c r="E575" s="195"/>
      <c r="F575" s="195"/>
      <c r="G575" s="196"/>
      <c r="H575" s="20"/>
      <c r="I575" s="39"/>
      <c r="J575" s="42"/>
      <c r="K575" s="172"/>
      <c r="L575" s="173"/>
    </row>
    <row r="576" spans="1:12" ht="17.25" thickBot="1" x14ac:dyDescent="0.35">
      <c r="A576" s="56"/>
      <c r="B576" s="16"/>
      <c r="C576" s="57"/>
      <c r="D576" s="222"/>
      <c r="E576" s="223"/>
      <c r="F576" s="223"/>
      <c r="G576" s="224"/>
      <c r="H576" s="166"/>
      <c r="I576" s="38"/>
      <c r="J576" s="41">
        <f>H576*I576</f>
        <v>0</v>
      </c>
      <c r="K576" s="189"/>
      <c r="L576" s="190"/>
    </row>
    <row r="577" spans="1:12" ht="17.25" thickBot="1" x14ac:dyDescent="0.35">
      <c r="A577" s="26" t="s">
        <v>18</v>
      </c>
      <c r="B577" s="27"/>
      <c r="C577" s="28"/>
      <c r="D577" s="225"/>
      <c r="E577" s="226"/>
      <c r="F577" s="226"/>
      <c r="G577" s="227"/>
      <c r="H577" s="29"/>
      <c r="I577" s="29"/>
      <c r="J577" s="44">
        <f>SUM(J569:J574)-J576</f>
        <v>5800.0046400000001</v>
      </c>
      <c r="K577" s="30"/>
      <c r="L577" s="31"/>
    </row>
    <row r="578" spans="1:12" ht="16.5" x14ac:dyDescent="0.3">
      <c r="A578" s="175" t="s">
        <v>20</v>
      </c>
      <c r="B578" s="175"/>
      <c r="C578" s="175"/>
      <c r="D578" s="175" t="s">
        <v>27</v>
      </c>
      <c r="E578" s="175"/>
      <c r="F578" s="175"/>
      <c r="G578" s="175"/>
      <c r="I578" s="175" t="s">
        <v>19</v>
      </c>
      <c r="J578" s="175"/>
      <c r="K578" s="175"/>
      <c r="L578" s="1"/>
    </row>
    <row r="579" spans="1:12" ht="16.5" x14ac:dyDescent="0.3">
      <c r="A579" s="459" t="s">
        <v>62</v>
      </c>
      <c r="B579" s="459"/>
      <c r="C579" s="459"/>
      <c r="D579" s="459" t="s">
        <v>87</v>
      </c>
      <c r="E579" s="459"/>
      <c r="F579" s="459"/>
      <c r="G579" s="459"/>
      <c r="I579" s="459" t="s">
        <v>60</v>
      </c>
      <c r="J579" s="459"/>
      <c r="K579" s="459"/>
      <c r="L579" s="1"/>
    </row>
    <row r="580" spans="1:12" ht="16.5" x14ac:dyDescent="0.3">
      <c r="A580" s="440" t="s">
        <v>47</v>
      </c>
      <c r="B580" s="440"/>
      <c r="C580" s="440"/>
      <c r="D580" s="460" t="s">
        <v>83</v>
      </c>
      <c r="E580" s="460"/>
      <c r="F580" s="460"/>
      <c r="G580" s="460"/>
      <c r="H580" s="425"/>
      <c r="I580" s="461" t="s">
        <v>28</v>
      </c>
      <c r="J580" s="461"/>
      <c r="K580" s="461"/>
      <c r="L580" s="1"/>
    </row>
    <row r="581" spans="1:12" x14ac:dyDescent="0.25">
      <c r="A581" s="440"/>
      <c r="B581" s="440"/>
      <c r="C581" s="440"/>
      <c r="D581" s="460"/>
      <c r="E581" s="460"/>
      <c r="F581" s="460"/>
      <c r="G581" s="460"/>
    </row>
    <row r="583" spans="1:12" x14ac:dyDescent="0.25">
      <c r="A583" s="462" t="s">
        <v>359</v>
      </c>
      <c r="B583" s="462"/>
      <c r="C583" s="462"/>
      <c r="D583" s="462"/>
      <c r="E583" s="462"/>
      <c r="F583" s="462"/>
      <c r="G583" s="462"/>
      <c r="H583" s="462"/>
      <c r="I583" s="462"/>
      <c r="J583" s="462"/>
      <c r="K583" s="462"/>
      <c r="L583" s="462"/>
    </row>
    <row r="585" spans="1:12" ht="15.75" x14ac:dyDescent="0.25">
      <c r="A585" s="153"/>
      <c r="B585" s="153"/>
      <c r="C585" s="153"/>
      <c r="D585" s="162"/>
      <c r="E585" s="162"/>
      <c r="F585" s="162"/>
      <c r="G585" s="162"/>
    </row>
    <row r="586" spans="1:12" ht="15.75" x14ac:dyDescent="0.25">
      <c r="A586" s="153"/>
      <c r="B586" s="153"/>
      <c r="C586" s="153"/>
      <c r="D586" s="162"/>
      <c r="E586" s="162"/>
      <c r="F586" s="162"/>
      <c r="G586" s="162"/>
    </row>
    <row r="589" spans="1:12" ht="16.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1:12" ht="15.75" x14ac:dyDescent="0.25">
      <c r="A590" s="175" t="s">
        <v>21</v>
      </c>
      <c r="B590" s="175"/>
      <c r="C590" s="175"/>
      <c r="D590" s="175"/>
      <c r="E590" s="175"/>
      <c r="F590" s="175"/>
      <c r="G590" s="175"/>
      <c r="H590" s="175"/>
      <c r="I590" s="175"/>
      <c r="J590" s="175"/>
      <c r="K590" s="175"/>
      <c r="L590" s="175"/>
    </row>
    <row r="591" spans="1:12" ht="15.75" x14ac:dyDescent="0.25">
      <c r="A591" s="175" t="s">
        <v>0</v>
      </c>
      <c r="B591" s="175"/>
      <c r="C591" s="175"/>
      <c r="D591" s="175"/>
      <c r="E591" s="175"/>
      <c r="F591" s="175"/>
      <c r="G591" s="175"/>
      <c r="H591" s="175"/>
      <c r="I591" s="175"/>
      <c r="J591" s="175"/>
      <c r="K591" s="175"/>
      <c r="L591" s="175"/>
    </row>
    <row r="592" spans="1:12" ht="16.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6.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6.5" x14ac:dyDescent="0.3">
      <c r="A594" s="3" t="s">
        <v>1</v>
      </c>
      <c r="B594" s="179" t="s">
        <v>67</v>
      </c>
      <c r="C594" s="180"/>
      <c r="D594" s="180"/>
      <c r="E594" s="180"/>
      <c r="F594" s="180"/>
      <c r="G594" s="181"/>
      <c r="H594" s="456" t="s">
        <v>2</v>
      </c>
      <c r="I594" s="457"/>
      <c r="J594" s="47" t="s">
        <v>68</v>
      </c>
      <c r="K594" s="457"/>
      <c r="L594" s="458"/>
    </row>
    <row r="595" spans="1:12" ht="16.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6.5" x14ac:dyDescent="0.3">
      <c r="A596" s="3" t="s">
        <v>3</v>
      </c>
      <c r="B596" s="179" t="s">
        <v>40</v>
      </c>
      <c r="C596" s="180"/>
      <c r="D596" s="180"/>
      <c r="E596" s="181"/>
      <c r="F596" s="8" t="s">
        <v>4</v>
      </c>
      <c r="G596" s="179">
        <v>2019</v>
      </c>
      <c r="H596" s="181"/>
      <c r="I596" s="3" t="s">
        <v>5</v>
      </c>
      <c r="J596" s="182" t="s">
        <v>69</v>
      </c>
      <c r="K596" s="180"/>
      <c r="L596" s="181"/>
    </row>
    <row r="597" spans="1:12" ht="16.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6.5" x14ac:dyDescent="0.3">
      <c r="A598" s="176" t="s">
        <v>6</v>
      </c>
      <c r="B598" s="178"/>
      <c r="C598" s="179" t="s">
        <v>22</v>
      </c>
      <c r="D598" s="180"/>
      <c r="E598" s="180"/>
      <c r="F598" s="180"/>
      <c r="G598" s="180"/>
      <c r="H598" s="180"/>
      <c r="I598" s="180"/>
      <c r="J598" s="180"/>
      <c r="K598" s="180"/>
      <c r="L598" s="181"/>
    </row>
    <row r="599" spans="1:12" ht="16.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6.5" x14ac:dyDescent="0.3">
      <c r="A600" s="176" t="s">
        <v>7</v>
      </c>
      <c r="B600" s="178"/>
      <c r="C600" s="179" t="s">
        <v>62</v>
      </c>
      <c r="D600" s="180"/>
      <c r="E600" s="180"/>
      <c r="F600" s="180"/>
      <c r="G600" s="180"/>
      <c r="H600" s="180"/>
      <c r="I600" s="180"/>
      <c r="J600" s="180"/>
      <c r="K600" s="180"/>
      <c r="L600" s="181"/>
    </row>
    <row r="601" spans="1:12" ht="17.25" thickBo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1:12" ht="17.25" thickBot="1" x14ac:dyDescent="0.3">
      <c r="A602" s="303" t="s">
        <v>8</v>
      </c>
      <c r="B602" s="305" t="s">
        <v>9</v>
      </c>
      <c r="C602" s="307" t="s">
        <v>10</v>
      </c>
      <c r="D602" s="319" t="s">
        <v>11</v>
      </c>
      <c r="E602" s="320"/>
      <c r="F602" s="320"/>
      <c r="G602" s="320"/>
      <c r="H602" s="320"/>
      <c r="I602" s="320"/>
      <c r="J602" s="321"/>
      <c r="K602" s="322" t="s">
        <v>12</v>
      </c>
      <c r="L602" s="323"/>
    </row>
    <row r="603" spans="1:12" ht="17.25" thickBot="1" x14ac:dyDescent="0.35">
      <c r="A603" s="304"/>
      <c r="B603" s="306"/>
      <c r="C603" s="308"/>
      <c r="D603" s="432" t="s">
        <v>13</v>
      </c>
      <c r="E603" s="433"/>
      <c r="F603" s="433"/>
      <c r="G603" s="434"/>
      <c r="H603" s="9" t="s">
        <v>14</v>
      </c>
      <c r="I603" s="9" t="s">
        <v>15</v>
      </c>
      <c r="J603" s="10" t="s">
        <v>16</v>
      </c>
      <c r="K603" s="324"/>
      <c r="L603" s="325"/>
    </row>
    <row r="604" spans="1:12" ht="16.5" x14ac:dyDescent="0.3">
      <c r="A604" s="35">
        <v>45965</v>
      </c>
      <c r="B604" s="12" t="s">
        <v>360</v>
      </c>
      <c r="C604" s="11"/>
      <c r="D604" s="197" t="s">
        <v>361</v>
      </c>
      <c r="E604" s="314"/>
      <c r="F604" s="314"/>
      <c r="G604" s="315"/>
      <c r="H604" s="12">
        <v>2</v>
      </c>
      <c r="I604" s="36">
        <v>101.08936</v>
      </c>
      <c r="J604" s="40">
        <f>(H604*I604)*1.16</f>
        <v>234.52731519999998</v>
      </c>
      <c r="K604" s="189"/>
      <c r="L604" s="190"/>
    </row>
    <row r="605" spans="1:12" ht="16.5" x14ac:dyDescent="0.3">
      <c r="A605" s="35"/>
      <c r="B605" s="12"/>
      <c r="C605" s="11"/>
      <c r="D605" s="316"/>
      <c r="E605" s="317"/>
      <c r="F605" s="317"/>
      <c r="G605" s="318"/>
      <c r="H605" s="12"/>
      <c r="I605" s="36"/>
      <c r="J605" s="40">
        <f>(H605*I605)*1.16</f>
        <v>0</v>
      </c>
      <c r="K605" s="163"/>
      <c r="L605" s="164"/>
    </row>
    <row r="606" spans="1:12" ht="17.25" thickBot="1" x14ac:dyDescent="0.35">
      <c r="A606" s="35"/>
      <c r="B606" s="12"/>
      <c r="C606" s="11"/>
      <c r="D606" s="219"/>
      <c r="E606" s="220"/>
      <c r="F606" s="220"/>
      <c r="G606" s="221"/>
      <c r="H606" s="12"/>
      <c r="I606" s="36"/>
      <c r="J606" s="40">
        <f>(H606*I606)*1.16</f>
        <v>0</v>
      </c>
      <c r="K606" s="17"/>
      <c r="L606" s="18"/>
    </row>
    <row r="607" spans="1:12" ht="17.25" thickBot="1" x14ac:dyDescent="0.35">
      <c r="A607" s="13"/>
      <c r="B607" s="14"/>
      <c r="C607" s="15"/>
      <c r="D607" s="194" t="s">
        <v>17</v>
      </c>
      <c r="E607" s="195"/>
      <c r="F607" s="195"/>
      <c r="G607" s="196"/>
      <c r="H607" s="20"/>
      <c r="I607" s="39"/>
      <c r="J607" s="43"/>
      <c r="K607" s="45"/>
      <c r="L607" s="46"/>
    </row>
    <row r="608" spans="1:12" ht="17.25" thickBot="1" x14ac:dyDescent="0.35">
      <c r="A608" s="13"/>
      <c r="B608" s="14"/>
      <c r="C608" s="15"/>
      <c r="D608" s="463" t="s">
        <v>362</v>
      </c>
      <c r="E608" s="464"/>
      <c r="F608" s="464"/>
      <c r="G608" s="465"/>
      <c r="H608" s="12">
        <v>1</v>
      </c>
      <c r="I608" s="36">
        <v>101.08936</v>
      </c>
      <c r="J608" s="40">
        <f>(H608*I608)*1.16</f>
        <v>117.26365759999999</v>
      </c>
      <c r="K608" s="189"/>
      <c r="L608" s="190"/>
    </row>
    <row r="609" spans="1:12" ht="17.25" thickBot="1" x14ac:dyDescent="0.35">
      <c r="A609" s="13"/>
      <c r="B609" s="14"/>
      <c r="C609" s="15"/>
      <c r="D609" s="194" t="s">
        <v>254</v>
      </c>
      <c r="E609" s="195"/>
      <c r="F609" s="195"/>
      <c r="G609" s="196"/>
      <c r="H609" s="20"/>
      <c r="I609" s="39"/>
      <c r="J609" s="42"/>
      <c r="K609" s="172"/>
      <c r="L609" s="173"/>
    </row>
    <row r="610" spans="1:12" ht="17.25" thickBot="1" x14ac:dyDescent="0.35">
      <c r="A610" s="56"/>
      <c r="B610" s="16"/>
      <c r="C610" s="57"/>
      <c r="D610" s="222" t="s">
        <v>255</v>
      </c>
      <c r="E610" s="223"/>
      <c r="F610" s="223"/>
      <c r="G610" s="224"/>
      <c r="H610" s="166">
        <v>1</v>
      </c>
      <c r="I610" s="38">
        <v>3.79</v>
      </c>
      <c r="J610" s="41">
        <f>H610*I610</f>
        <v>3.79</v>
      </c>
      <c r="K610" s="189"/>
      <c r="L610" s="190"/>
    </row>
    <row r="611" spans="1:12" ht="17.25" thickBot="1" x14ac:dyDescent="0.35">
      <c r="A611" s="26" t="s">
        <v>18</v>
      </c>
      <c r="B611" s="27"/>
      <c r="C611" s="28"/>
      <c r="D611" s="225"/>
      <c r="E611" s="226"/>
      <c r="F611" s="226"/>
      <c r="G611" s="227"/>
      <c r="H611" s="29"/>
      <c r="I611" s="29"/>
      <c r="J611" s="44">
        <f>SUM(J603:J608)-J610</f>
        <v>348.00097279999994</v>
      </c>
      <c r="K611" s="30"/>
      <c r="L611" s="31"/>
    </row>
    <row r="612" spans="1:12" ht="16.5" x14ac:dyDescent="0.3">
      <c r="A612" s="175" t="s">
        <v>20</v>
      </c>
      <c r="B612" s="175"/>
      <c r="C612" s="175"/>
      <c r="D612" s="175" t="s">
        <v>27</v>
      </c>
      <c r="E612" s="175"/>
      <c r="F612" s="175"/>
      <c r="G612" s="175"/>
      <c r="I612" s="175" t="s">
        <v>19</v>
      </c>
      <c r="J612" s="175"/>
      <c r="K612" s="175"/>
      <c r="L612" s="1"/>
    </row>
    <row r="613" spans="1:12" ht="16.5" x14ac:dyDescent="0.3">
      <c r="A613" s="459" t="s">
        <v>62</v>
      </c>
      <c r="B613" s="459"/>
      <c r="C613" s="459"/>
      <c r="D613" s="459" t="s">
        <v>87</v>
      </c>
      <c r="E613" s="459"/>
      <c r="F613" s="459"/>
      <c r="G613" s="459"/>
      <c r="I613" s="459" t="s">
        <v>60</v>
      </c>
      <c r="J613" s="459"/>
      <c r="K613" s="459"/>
      <c r="L613" s="1"/>
    </row>
    <row r="614" spans="1:12" ht="16.5" x14ac:dyDescent="0.3">
      <c r="A614" s="440" t="s">
        <v>47</v>
      </c>
      <c r="B614" s="440"/>
      <c r="C614" s="440"/>
      <c r="D614" s="460" t="s">
        <v>83</v>
      </c>
      <c r="E614" s="460"/>
      <c r="F614" s="460"/>
      <c r="G614" s="460"/>
      <c r="H614" s="425"/>
      <c r="I614" s="461" t="s">
        <v>28</v>
      </c>
      <c r="J614" s="461"/>
      <c r="K614" s="461"/>
      <c r="L614" s="1"/>
    </row>
    <row r="615" spans="1:12" x14ac:dyDescent="0.25">
      <c r="A615" s="440"/>
      <c r="B615" s="440"/>
      <c r="C615" s="440"/>
      <c r="D615" s="460"/>
      <c r="E615" s="460"/>
      <c r="F615" s="460"/>
      <c r="G615" s="460"/>
    </row>
    <row r="618" spans="1:12" x14ac:dyDescent="0.25">
      <c r="A618" s="462" t="s">
        <v>359</v>
      </c>
      <c r="B618" s="462"/>
      <c r="C618" s="462"/>
      <c r="D618" s="462"/>
      <c r="E618" s="462"/>
      <c r="F618" s="462"/>
      <c r="G618" s="462"/>
      <c r="H618" s="462"/>
      <c r="I618" s="462"/>
      <c r="J618" s="462"/>
      <c r="K618" s="462"/>
      <c r="L618" s="462"/>
    </row>
    <row r="620" spans="1:12" ht="15.75" x14ac:dyDescent="0.25">
      <c r="A620" s="153"/>
      <c r="B620" s="153"/>
      <c r="C620" s="153"/>
      <c r="D620" s="162"/>
      <c r="E620" s="162"/>
      <c r="F620" s="162"/>
      <c r="G620" s="162"/>
    </row>
    <row r="622" spans="1:12" ht="16.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1:12" ht="15.75" x14ac:dyDescent="0.25">
      <c r="A623" s="174" t="s">
        <v>21</v>
      </c>
      <c r="B623" s="174"/>
      <c r="C623" s="174"/>
      <c r="D623" s="174"/>
      <c r="E623" s="174"/>
      <c r="F623" s="174"/>
      <c r="G623" s="174"/>
      <c r="H623" s="174"/>
      <c r="I623" s="174"/>
      <c r="J623" s="174"/>
      <c r="K623" s="174"/>
      <c r="L623" s="174"/>
    </row>
    <row r="624" spans="1:12" ht="15.75" x14ac:dyDescent="0.25">
      <c r="A624" s="175" t="s">
        <v>0</v>
      </c>
      <c r="B624" s="175"/>
      <c r="C624" s="175"/>
      <c r="D624" s="175"/>
      <c r="E624" s="175"/>
      <c r="F624" s="175"/>
      <c r="G624" s="175"/>
      <c r="H624" s="175"/>
      <c r="I624" s="175"/>
      <c r="J624" s="175"/>
      <c r="K624" s="175"/>
      <c r="L624" s="175"/>
    </row>
    <row r="625" spans="1:12" ht="16.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6.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6.5" x14ac:dyDescent="0.3">
      <c r="A627" s="3" t="s">
        <v>1</v>
      </c>
      <c r="B627" s="179" t="s">
        <v>70</v>
      </c>
      <c r="C627" s="180"/>
      <c r="D627" s="180"/>
      <c r="E627" s="180"/>
      <c r="F627" s="180"/>
      <c r="G627" s="181"/>
      <c r="H627" s="4" t="s">
        <v>2</v>
      </c>
      <c r="I627" s="5"/>
      <c r="J627" s="47" t="s">
        <v>71</v>
      </c>
      <c r="K627" s="5"/>
      <c r="L627" s="6"/>
    </row>
    <row r="628" spans="1:12" ht="16.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6.5" x14ac:dyDescent="0.3">
      <c r="A629" s="7" t="s">
        <v>3</v>
      </c>
      <c r="B629" s="179" t="s">
        <v>40</v>
      </c>
      <c r="C629" s="180"/>
      <c r="D629" s="180"/>
      <c r="E629" s="181"/>
      <c r="F629" s="8" t="s">
        <v>4</v>
      </c>
      <c r="G629" s="179">
        <v>2019</v>
      </c>
      <c r="H629" s="181"/>
      <c r="I629" s="7" t="s">
        <v>5</v>
      </c>
      <c r="J629" s="182" t="s">
        <v>72</v>
      </c>
      <c r="K629" s="444"/>
      <c r="L629" s="445"/>
    </row>
    <row r="630" spans="1:12" ht="16.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6.5" x14ac:dyDescent="0.3">
      <c r="A631" s="176" t="s">
        <v>6</v>
      </c>
      <c r="B631" s="178"/>
      <c r="C631" s="179" t="s">
        <v>22</v>
      </c>
      <c r="D631" s="180"/>
      <c r="E631" s="180"/>
      <c r="F631" s="180"/>
      <c r="G631" s="180"/>
      <c r="H631" s="180"/>
      <c r="I631" s="180"/>
      <c r="J631" s="180"/>
      <c r="K631" s="180"/>
      <c r="L631" s="181"/>
    </row>
    <row r="632" spans="1:12" ht="16.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6.5" x14ac:dyDescent="0.3">
      <c r="A633" s="176" t="s">
        <v>7</v>
      </c>
      <c r="B633" s="178"/>
      <c r="C633" s="179" t="s">
        <v>85</v>
      </c>
      <c r="D633" s="180"/>
      <c r="E633" s="180"/>
      <c r="F633" s="180"/>
      <c r="G633" s="180"/>
      <c r="H633" s="180"/>
      <c r="I633" s="180"/>
      <c r="J633" s="180"/>
      <c r="K633" s="180"/>
      <c r="L633" s="181"/>
    </row>
    <row r="634" spans="1:12" ht="17.25" thickBo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1:12" ht="17.25" customHeight="1" thickBot="1" x14ac:dyDescent="0.3">
      <c r="A635" s="303" t="s">
        <v>8</v>
      </c>
      <c r="B635" s="305" t="s">
        <v>9</v>
      </c>
      <c r="C635" s="307" t="s">
        <v>10</v>
      </c>
      <c r="D635" s="319" t="s">
        <v>11</v>
      </c>
      <c r="E635" s="320"/>
      <c r="F635" s="320"/>
      <c r="G635" s="320"/>
      <c r="H635" s="320"/>
      <c r="I635" s="320"/>
      <c r="J635" s="321"/>
      <c r="K635" s="322" t="s">
        <v>12</v>
      </c>
      <c r="L635" s="323"/>
    </row>
    <row r="636" spans="1:12" ht="17.25" thickBot="1" x14ac:dyDescent="0.35">
      <c r="A636" s="304"/>
      <c r="B636" s="306"/>
      <c r="C636" s="308"/>
      <c r="D636" s="213" t="s">
        <v>13</v>
      </c>
      <c r="E636" s="214"/>
      <c r="F636" s="214"/>
      <c r="G636" s="215"/>
      <c r="H636" s="9" t="s">
        <v>14</v>
      </c>
      <c r="I636" s="9" t="s">
        <v>15</v>
      </c>
      <c r="J636" s="10" t="s">
        <v>16</v>
      </c>
      <c r="K636" s="324"/>
      <c r="L636" s="325"/>
    </row>
    <row r="637" spans="1:12" ht="16.5" x14ac:dyDescent="0.3">
      <c r="A637" s="35">
        <v>45740</v>
      </c>
      <c r="B637" s="12" t="s">
        <v>137</v>
      </c>
      <c r="C637" s="11"/>
      <c r="D637" s="329" t="s">
        <v>122</v>
      </c>
      <c r="E637" s="330"/>
      <c r="F637" s="330"/>
      <c r="G637" s="331"/>
      <c r="H637" s="12">
        <v>1</v>
      </c>
      <c r="I637" s="36">
        <v>85</v>
      </c>
      <c r="J637" s="40">
        <f t="shared" ref="J637:J643" si="4">(H637*I637)*1.16</f>
        <v>98.6</v>
      </c>
      <c r="K637" s="189"/>
      <c r="L637" s="190"/>
    </row>
    <row r="638" spans="1:12" ht="16.5" x14ac:dyDescent="0.3">
      <c r="A638" s="13"/>
      <c r="B638" s="14"/>
      <c r="C638" s="15"/>
      <c r="D638" s="219" t="s">
        <v>138</v>
      </c>
      <c r="E638" s="220"/>
      <c r="F638" s="220"/>
      <c r="G638" s="221"/>
      <c r="H638" s="12">
        <v>1</v>
      </c>
      <c r="I638" s="36">
        <v>85</v>
      </c>
      <c r="J638" s="40">
        <f t="shared" si="4"/>
        <v>98.6</v>
      </c>
      <c r="K638" s="17"/>
      <c r="L638" s="18"/>
    </row>
    <row r="639" spans="1:12" ht="16.5" x14ac:dyDescent="0.3">
      <c r="A639" s="13"/>
      <c r="B639" s="14"/>
      <c r="C639" s="15"/>
      <c r="D639" s="219" t="s">
        <v>139</v>
      </c>
      <c r="E639" s="220"/>
      <c r="F639" s="220"/>
      <c r="G639" s="221"/>
      <c r="H639" s="12">
        <v>4</v>
      </c>
      <c r="I639" s="36">
        <v>168</v>
      </c>
      <c r="J639" s="40">
        <f t="shared" si="4"/>
        <v>779.52</v>
      </c>
      <c r="K639" s="17"/>
      <c r="L639" s="18"/>
    </row>
    <row r="640" spans="1:12" ht="16.5" x14ac:dyDescent="0.3">
      <c r="A640" s="13"/>
      <c r="B640" s="14"/>
      <c r="C640" s="15"/>
      <c r="D640" s="219" t="s">
        <v>140</v>
      </c>
      <c r="E640" s="220"/>
      <c r="F640" s="220"/>
      <c r="G640" s="221"/>
      <c r="H640" s="12">
        <v>1</v>
      </c>
      <c r="I640" s="36">
        <v>125</v>
      </c>
      <c r="J640" s="40">
        <f t="shared" si="4"/>
        <v>145</v>
      </c>
      <c r="K640" s="17"/>
      <c r="L640" s="18"/>
    </row>
    <row r="641" spans="1:12" ht="16.5" x14ac:dyDescent="0.3">
      <c r="A641" s="13"/>
      <c r="B641" s="14"/>
      <c r="C641" s="15"/>
      <c r="D641" s="219" t="s">
        <v>141</v>
      </c>
      <c r="E641" s="220"/>
      <c r="F641" s="220"/>
      <c r="G641" s="221"/>
      <c r="H641" s="12">
        <v>1</v>
      </c>
      <c r="I641" s="36">
        <v>100</v>
      </c>
      <c r="J641" s="40">
        <f t="shared" si="4"/>
        <v>115.99999999999999</v>
      </c>
      <c r="K641" s="17"/>
      <c r="L641" s="18"/>
    </row>
    <row r="642" spans="1:12" ht="16.5" x14ac:dyDescent="0.3">
      <c r="A642" s="13"/>
      <c r="B642" s="14"/>
      <c r="C642" s="15"/>
      <c r="D642" s="219" t="s">
        <v>142</v>
      </c>
      <c r="E642" s="220"/>
      <c r="F642" s="220"/>
      <c r="G642" s="221"/>
      <c r="H642" s="12">
        <v>4</v>
      </c>
      <c r="I642" s="36">
        <v>150</v>
      </c>
      <c r="J642" s="40">
        <f t="shared" si="4"/>
        <v>696</v>
      </c>
      <c r="K642" s="17"/>
      <c r="L642" s="18"/>
    </row>
    <row r="643" spans="1:12" ht="17.25" thickBot="1" x14ac:dyDescent="0.35">
      <c r="A643" s="13"/>
      <c r="B643" s="14"/>
      <c r="C643" s="15"/>
      <c r="D643" s="219" t="s">
        <v>143</v>
      </c>
      <c r="E643" s="220"/>
      <c r="F643" s="220"/>
      <c r="G643" s="221"/>
      <c r="H643" s="16">
        <v>1</v>
      </c>
      <c r="I643" s="37">
        <v>200</v>
      </c>
      <c r="J643" s="40">
        <f t="shared" si="4"/>
        <v>231.99999999999997</v>
      </c>
      <c r="K643" s="17"/>
      <c r="L643" s="18"/>
    </row>
    <row r="644" spans="1:12" ht="17.25" thickBot="1" x14ac:dyDescent="0.35">
      <c r="A644" s="13"/>
      <c r="B644" s="14"/>
      <c r="C644" s="15"/>
      <c r="D644" s="194" t="s">
        <v>17</v>
      </c>
      <c r="E644" s="195"/>
      <c r="F644" s="195"/>
      <c r="G644" s="196"/>
      <c r="H644" s="20"/>
      <c r="I644" s="39"/>
      <c r="J644" s="43"/>
      <c r="K644" s="45"/>
      <c r="L644" s="46"/>
    </row>
    <row r="645" spans="1:12" ht="16.5" x14ac:dyDescent="0.3">
      <c r="A645" s="13"/>
      <c r="B645" s="14"/>
      <c r="C645" s="15"/>
      <c r="D645" s="348" t="s">
        <v>144</v>
      </c>
      <c r="E645" s="349"/>
      <c r="F645" s="349"/>
      <c r="G645" s="350"/>
      <c r="H645" s="12">
        <v>1</v>
      </c>
      <c r="I645" s="36">
        <v>600</v>
      </c>
      <c r="J645" s="40">
        <f>(H645*I645)*1.16</f>
        <v>696</v>
      </c>
      <c r="K645" s="189"/>
      <c r="L645" s="190"/>
    </row>
    <row r="646" spans="1:12" ht="16.5" x14ac:dyDescent="0.3">
      <c r="A646" s="13"/>
      <c r="B646" s="14"/>
      <c r="C646" s="15"/>
      <c r="D646" s="362"/>
      <c r="E646" s="363"/>
      <c r="F646" s="363"/>
      <c r="G646" s="364"/>
      <c r="H646" s="16"/>
      <c r="I646" s="37"/>
      <c r="J646" s="40"/>
      <c r="K646" s="454"/>
      <c r="L646" s="455"/>
    </row>
    <row r="647" spans="1:12" ht="17.25" thickBot="1" x14ac:dyDescent="0.35">
      <c r="A647" s="21"/>
      <c r="B647" s="22"/>
      <c r="C647" s="23"/>
      <c r="D647" s="351"/>
      <c r="E647" s="352"/>
      <c r="F647" s="352"/>
      <c r="G647" s="353"/>
      <c r="H647" s="19"/>
      <c r="I647" s="38"/>
      <c r="J647" s="40"/>
      <c r="K647" s="24"/>
      <c r="L647" s="25"/>
    </row>
    <row r="648" spans="1:12" ht="17.25" thickBot="1" x14ac:dyDescent="0.35">
      <c r="A648" s="26" t="s">
        <v>18</v>
      </c>
      <c r="B648" s="27"/>
      <c r="C648" s="28"/>
      <c r="D648" s="225"/>
      <c r="E648" s="226"/>
      <c r="F648" s="226"/>
      <c r="G648" s="227"/>
      <c r="H648" s="29"/>
      <c r="I648" s="29"/>
      <c r="J648" s="44">
        <f>SUM(J637:J646)</f>
        <v>2861.72</v>
      </c>
      <c r="K648" s="30"/>
      <c r="L648" s="31"/>
    </row>
    <row r="649" spans="1:12" ht="16.5" x14ac:dyDescent="0.3">
      <c r="A649" s="1"/>
      <c r="B649" s="216"/>
      <c r="C649" s="216"/>
      <c r="D649" s="32"/>
      <c r="E649" s="33"/>
      <c r="F649" s="33"/>
      <c r="G649" s="1"/>
      <c r="H649" s="34"/>
      <c r="I649" s="34"/>
      <c r="J649" s="34"/>
      <c r="K649" s="34"/>
      <c r="L649" s="1"/>
    </row>
    <row r="650" spans="1:12" ht="16.5" x14ac:dyDescent="0.3">
      <c r="A650" s="175" t="s">
        <v>20</v>
      </c>
      <c r="B650" s="175"/>
      <c r="C650" s="175"/>
      <c r="D650" s="175" t="s">
        <v>27</v>
      </c>
      <c r="E650" s="175"/>
      <c r="F650" s="175"/>
      <c r="G650" s="175"/>
      <c r="I650" s="175" t="s">
        <v>19</v>
      </c>
      <c r="J650" s="175"/>
      <c r="K650" s="175"/>
      <c r="L650" s="33"/>
    </row>
    <row r="651" spans="1:12" ht="16.5" x14ac:dyDescent="0.3">
      <c r="A651" s="218" t="s">
        <v>62</v>
      </c>
      <c r="B651" s="218"/>
      <c r="C651" s="218"/>
      <c r="D651" s="218" t="s">
        <v>87</v>
      </c>
      <c r="E651" s="218"/>
      <c r="F651" s="218"/>
      <c r="G651" s="218"/>
      <c r="I651" s="218" t="s">
        <v>60</v>
      </c>
      <c r="J651" s="218"/>
      <c r="K651" s="218"/>
      <c r="L651" s="33"/>
    </row>
    <row r="652" spans="1:12" ht="16.5" x14ac:dyDescent="0.3">
      <c r="A652" s="273" t="s">
        <v>47</v>
      </c>
      <c r="B652" s="273"/>
      <c r="C652" s="273"/>
      <c r="D652" s="273" t="s">
        <v>83</v>
      </c>
      <c r="E652" s="273"/>
      <c r="F652" s="273"/>
      <c r="G652" s="273"/>
      <c r="H652" s="69"/>
      <c r="I652" s="273" t="s">
        <v>28</v>
      </c>
      <c r="J652" s="273"/>
      <c r="K652" s="273"/>
      <c r="L652" s="33"/>
    </row>
    <row r="658" spans="1:12" ht="16.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1:12" ht="15.75" x14ac:dyDescent="0.25">
      <c r="A659" s="174" t="s">
        <v>21</v>
      </c>
      <c r="B659" s="174"/>
      <c r="C659" s="174"/>
      <c r="D659" s="174"/>
      <c r="E659" s="174"/>
      <c r="F659" s="174"/>
      <c r="G659" s="174"/>
      <c r="H659" s="174"/>
      <c r="I659" s="174"/>
      <c r="J659" s="174"/>
      <c r="K659" s="174"/>
      <c r="L659" s="174"/>
    </row>
    <row r="660" spans="1:12" ht="15.75" x14ac:dyDescent="0.25">
      <c r="A660" s="175" t="s">
        <v>0</v>
      </c>
      <c r="B660" s="175"/>
      <c r="C660" s="175"/>
      <c r="D660" s="175"/>
      <c r="E660" s="175"/>
      <c r="F660" s="175"/>
      <c r="G660" s="175"/>
      <c r="H660" s="175"/>
      <c r="I660" s="175"/>
      <c r="J660" s="175"/>
      <c r="K660" s="175"/>
      <c r="L660" s="175"/>
    </row>
    <row r="661" spans="1:12" ht="16.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6.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6.5" x14ac:dyDescent="0.3">
      <c r="A663" s="3" t="s">
        <v>1</v>
      </c>
      <c r="B663" s="179" t="s">
        <v>70</v>
      </c>
      <c r="C663" s="180"/>
      <c r="D663" s="180"/>
      <c r="E663" s="180"/>
      <c r="F663" s="180"/>
      <c r="G663" s="181"/>
      <c r="H663" s="4" t="s">
        <v>2</v>
      </c>
      <c r="I663" s="5"/>
      <c r="J663" s="47" t="s">
        <v>71</v>
      </c>
      <c r="K663" s="5"/>
      <c r="L663" s="6"/>
    </row>
    <row r="664" spans="1:12" ht="16.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6.5" x14ac:dyDescent="0.3">
      <c r="A665" s="7" t="s">
        <v>3</v>
      </c>
      <c r="B665" s="179" t="s">
        <v>40</v>
      </c>
      <c r="C665" s="180"/>
      <c r="D665" s="180"/>
      <c r="E665" s="181"/>
      <c r="F665" s="8" t="s">
        <v>4</v>
      </c>
      <c r="G665" s="179">
        <v>2019</v>
      </c>
      <c r="H665" s="181"/>
      <c r="I665" s="7" t="s">
        <v>5</v>
      </c>
      <c r="J665" s="182" t="s">
        <v>72</v>
      </c>
      <c r="K665" s="444"/>
      <c r="L665" s="445"/>
    </row>
    <row r="666" spans="1:12" ht="16.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6.5" x14ac:dyDescent="0.3">
      <c r="A667" s="176" t="s">
        <v>6</v>
      </c>
      <c r="B667" s="178"/>
      <c r="C667" s="179" t="s">
        <v>22</v>
      </c>
      <c r="D667" s="180"/>
      <c r="E667" s="180"/>
      <c r="F667" s="180"/>
      <c r="G667" s="180"/>
      <c r="H667" s="180"/>
      <c r="I667" s="180"/>
      <c r="J667" s="180"/>
      <c r="K667" s="180"/>
      <c r="L667" s="181"/>
    </row>
    <row r="668" spans="1:12" ht="16.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6.5" x14ac:dyDescent="0.3">
      <c r="A669" s="176" t="s">
        <v>7</v>
      </c>
      <c r="B669" s="178"/>
      <c r="C669" s="179" t="s">
        <v>85</v>
      </c>
      <c r="D669" s="180"/>
      <c r="E669" s="180"/>
      <c r="F669" s="180"/>
      <c r="G669" s="180"/>
      <c r="H669" s="180"/>
      <c r="I669" s="180"/>
      <c r="J669" s="180"/>
      <c r="K669" s="180"/>
      <c r="L669" s="181"/>
    </row>
    <row r="670" spans="1:12" ht="17.25" thickBo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1:12" ht="17.25" customHeight="1" thickBot="1" x14ac:dyDescent="0.3">
      <c r="A671" s="303" t="s">
        <v>8</v>
      </c>
      <c r="B671" s="305" t="s">
        <v>9</v>
      </c>
      <c r="C671" s="307" t="s">
        <v>10</v>
      </c>
      <c r="D671" s="319" t="s">
        <v>11</v>
      </c>
      <c r="E671" s="320"/>
      <c r="F671" s="320"/>
      <c r="G671" s="320"/>
      <c r="H671" s="320"/>
      <c r="I671" s="320"/>
      <c r="J671" s="321"/>
      <c r="K671" s="322" t="s">
        <v>12</v>
      </c>
      <c r="L671" s="323"/>
    </row>
    <row r="672" spans="1:12" ht="17.25" thickBot="1" x14ac:dyDescent="0.35">
      <c r="A672" s="304"/>
      <c r="B672" s="306"/>
      <c r="C672" s="308"/>
      <c r="D672" s="213" t="s">
        <v>13</v>
      </c>
      <c r="E672" s="214"/>
      <c r="F672" s="214"/>
      <c r="G672" s="215"/>
      <c r="H672" s="9" t="s">
        <v>14</v>
      </c>
      <c r="I672" s="9" t="s">
        <v>15</v>
      </c>
      <c r="J672" s="10" t="s">
        <v>16</v>
      </c>
      <c r="K672" s="324"/>
      <c r="L672" s="325"/>
    </row>
    <row r="673" spans="1:12" ht="16.5" x14ac:dyDescent="0.3">
      <c r="A673" s="35">
        <v>45758</v>
      </c>
      <c r="B673" s="12" t="s">
        <v>181</v>
      </c>
      <c r="C673" s="11"/>
      <c r="D673" s="329" t="s">
        <v>182</v>
      </c>
      <c r="E673" s="330"/>
      <c r="F673" s="330"/>
      <c r="G673" s="331"/>
      <c r="H673" s="12">
        <v>1</v>
      </c>
      <c r="I673" s="36">
        <v>470</v>
      </c>
      <c r="J673" s="40">
        <f>(H673*I673)*1.16</f>
        <v>545.19999999999993</v>
      </c>
      <c r="K673" s="189"/>
      <c r="L673" s="190"/>
    </row>
    <row r="674" spans="1:12" ht="16.5" x14ac:dyDescent="0.3">
      <c r="A674" s="13"/>
      <c r="B674" s="14"/>
      <c r="C674" s="15"/>
      <c r="D674" s="219"/>
      <c r="E674" s="220"/>
      <c r="F674" s="220"/>
      <c r="G674" s="221"/>
      <c r="H674" s="12"/>
      <c r="I674" s="36"/>
      <c r="J674" s="40">
        <f>(H674*I674)*1.16</f>
        <v>0</v>
      </c>
      <c r="K674" s="17"/>
      <c r="L674" s="18"/>
    </row>
    <row r="675" spans="1:12" ht="17.25" thickBot="1" x14ac:dyDescent="0.35">
      <c r="A675" s="13"/>
      <c r="B675" s="14"/>
      <c r="C675" s="15"/>
      <c r="D675" s="219"/>
      <c r="E675" s="220"/>
      <c r="F675" s="220"/>
      <c r="G675" s="221"/>
      <c r="H675" s="16"/>
      <c r="I675" s="37"/>
      <c r="J675" s="40">
        <f>(H675*I675)*1.16</f>
        <v>0</v>
      </c>
      <c r="K675" s="17"/>
      <c r="L675" s="18"/>
    </row>
    <row r="676" spans="1:12" ht="17.25" thickBot="1" x14ac:dyDescent="0.35">
      <c r="A676" s="13"/>
      <c r="B676" s="14"/>
      <c r="C676" s="15"/>
      <c r="D676" s="194" t="s">
        <v>17</v>
      </c>
      <c r="E676" s="195"/>
      <c r="F676" s="195"/>
      <c r="G676" s="196"/>
      <c r="H676" s="20"/>
      <c r="I676" s="39"/>
      <c r="J676" s="43"/>
      <c r="K676" s="45"/>
      <c r="L676" s="46"/>
    </row>
    <row r="677" spans="1:12" ht="16.5" x14ac:dyDescent="0.3">
      <c r="A677" s="13"/>
      <c r="B677" s="14"/>
      <c r="C677" s="15"/>
      <c r="D677" s="219" t="s">
        <v>183</v>
      </c>
      <c r="E677" s="220"/>
      <c r="F677" s="220"/>
      <c r="G677" s="221"/>
      <c r="H677" s="12">
        <v>1</v>
      </c>
      <c r="I677" s="36">
        <v>130</v>
      </c>
      <c r="J677" s="40">
        <f>(H677*I677)*1.16</f>
        <v>150.79999999999998</v>
      </c>
      <c r="K677" s="189"/>
      <c r="L677" s="190"/>
    </row>
    <row r="678" spans="1:12" ht="16.5" x14ac:dyDescent="0.3">
      <c r="A678" s="13"/>
      <c r="B678" s="14"/>
      <c r="C678" s="15"/>
      <c r="D678" s="219" t="s">
        <v>184</v>
      </c>
      <c r="E678" s="220"/>
      <c r="F678" s="220"/>
      <c r="G678" s="221"/>
      <c r="H678" s="16">
        <v>1</v>
      </c>
      <c r="I678" s="37">
        <v>130</v>
      </c>
      <c r="J678" s="40">
        <f>(H678*I678)*1.16</f>
        <v>150.79999999999998</v>
      </c>
      <c r="K678" s="454"/>
      <c r="L678" s="455"/>
    </row>
    <row r="679" spans="1:12" ht="17.25" thickBot="1" x14ac:dyDescent="0.35">
      <c r="A679" s="21"/>
      <c r="B679" s="22"/>
      <c r="C679" s="23"/>
      <c r="D679" s="219"/>
      <c r="E679" s="220"/>
      <c r="F679" s="220"/>
      <c r="G679" s="221"/>
      <c r="H679" s="19"/>
      <c r="I679" s="38"/>
      <c r="J679" s="40"/>
      <c r="K679" s="24"/>
      <c r="L679" s="25"/>
    </row>
    <row r="680" spans="1:12" ht="17.25" thickBot="1" x14ac:dyDescent="0.35">
      <c r="A680" s="26" t="s">
        <v>18</v>
      </c>
      <c r="B680" s="27"/>
      <c r="C680" s="28"/>
      <c r="D680" s="225"/>
      <c r="E680" s="226"/>
      <c r="F680" s="226"/>
      <c r="G680" s="227"/>
      <c r="H680" s="29"/>
      <c r="I680" s="29"/>
      <c r="J680" s="44">
        <f>SUM(J673:J678)</f>
        <v>846.79999999999984</v>
      </c>
      <c r="K680" s="30"/>
      <c r="L680" s="31"/>
    </row>
    <row r="681" spans="1:12" ht="16.5" x14ac:dyDescent="0.3">
      <c r="A681" s="1"/>
      <c r="B681" s="216"/>
      <c r="C681" s="216"/>
      <c r="D681" s="32"/>
      <c r="E681" s="33"/>
      <c r="F681" s="33"/>
      <c r="G681" s="1"/>
      <c r="H681" s="34"/>
      <c r="I681" s="34"/>
      <c r="J681" s="34"/>
      <c r="K681" s="34"/>
      <c r="L681" s="1"/>
    </row>
    <row r="682" spans="1:12" ht="16.5" x14ac:dyDescent="0.3">
      <c r="A682" s="175" t="s">
        <v>20</v>
      </c>
      <c r="B682" s="175"/>
      <c r="C682" s="175"/>
      <c r="D682" s="175" t="s">
        <v>27</v>
      </c>
      <c r="E682" s="175"/>
      <c r="F682" s="175"/>
      <c r="G682" s="175"/>
      <c r="I682" s="175" t="s">
        <v>19</v>
      </c>
      <c r="J682" s="175"/>
      <c r="K682" s="175"/>
      <c r="L682" s="33"/>
    </row>
    <row r="683" spans="1:12" ht="16.5" x14ac:dyDescent="0.3">
      <c r="A683" s="218" t="s">
        <v>62</v>
      </c>
      <c r="B683" s="218"/>
      <c r="C683" s="218"/>
      <c r="D683" s="218" t="s">
        <v>87</v>
      </c>
      <c r="E683" s="218"/>
      <c r="F683" s="218"/>
      <c r="G683" s="218"/>
      <c r="I683" s="218" t="s">
        <v>60</v>
      </c>
      <c r="J683" s="218"/>
      <c r="K683" s="218"/>
      <c r="L683" s="33"/>
    </row>
    <row r="684" spans="1:12" ht="16.5" x14ac:dyDescent="0.3">
      <c r="A684" s="273" t="s">
        <v>47</v>
      </c>
      <c r="B684" s="273"/>
      <c r="C684" s="273"/>
      <c r="D684" s="273" t="s">
        <v>83</v>
      </c>
      <c r="E684" s="273"/>
      <c r="F684" s="273"/>
      <c r="G684" s="273"/>
      <c r="H684" s="69"/>
      <c r="I684" s="273" t="s">
        <v>28</v>
      </c>
      <c r="J684" s="273"/>
      <c r="K684" s="273"/>
      <c r="L684" s="33"/>
    </row>
    <row r="688" spans="1:12" ht="16.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1:12" ht="15.75" x14ac:dyDescent="0.25">
      <c r="A689" s="174" t="s">
        <v>21</v>
      </c>
      <c r="B689" s="174"/>
      <c r="C689" s="174"/>
      <c r="D689" s="174"/>
      <c r="E689" s="174"/>
      <c r="F689" s="174"/>
      <c r="G689" s="174"/>
      <c r="H689" s="174"/>
      <c r="I689" s="174"/>
      <c r="J689" s="174"/>
      <c r="K689" s="174"/>
      <c r="L689" s="174"/>
    </row>
    <row r="690" spans="1:12" ht="15.75" x14ac:dyDescent="0.25">
      <c r="A690" s="175" t="s">
        <v>0</v>
      </c>
      <c r="B690" s="175"/>
      <c r="C690" s="175"/>
      <c r="D690" s="175"/>
      <c r="E690" s="175"/>
      <c r="F690" s="175"/>
      <c r="G690" s="175"/>
      <c r="H690" s="175"/>
      <c r="I690" s="175"/>
      <c r="J690" s="175"/>
      <c r="K690" s="175"/>
      <c r="L690" s="175"/>
    </row>
    <row r="691" spans="1:12" ht="16.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6.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6.5" x14ac:dyDescent="0.3">
      <c r="A693" s="3" t="s">
        <v>1</v>
      </c>
      <c r="B693" s="179" t="s">
        <v>70</v>
      </c>
      <c r="C693" s="180"/>
      <c r="D693" s="180"/>
      <c r="E693" s="180"/>
      <c r="F693" s="180"/>
      <c r="G693" s="181"/>
      <c r="H693" s="4" t="s">
        <v>2</v>
      </c>
      <c r="I693" s="5"/>
      <c r="J693" s="47" t="s">
        <v>71</v>
      </c>
      <c r="K693" s="5"/>
      <c r="L693" s="6"/>
    </row>
    <row r="694" spans="1:12" ht="16.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6.5" x14ac:dyDescent="0.3">
      <c r="A695" s="7" t="s">
        <v>3</v>
      </c>
      <c r="B695" s="179" t="s">
        <v>40</v>
      </c>
      <c r="C695" s="180"/>
      <c r="D695" s="180"/>
      <c r="E695" s="181"/>
      <c r="F695" s="8" t="s">
        <v>4</v>
      </c>
      <c r="G695" s="179">
        <v>2019</v>
      </c>
      <c r="H695" s="181"/>
      <c r="I695" s="7" t="s">
        <v>5</v>
      </c>
      <c r="J695" s="182" t="s">
        <v>72</v>
      </c>
      <c r="K695" s="444"/>
      <c r="L695" s="445"/>
    </row>
    <row r="696" spans="1:12" ht="16.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6.5" x14ac:dyDescent="0.3">
      <c r="A697" s="176" t="s">
        <v>6</v>
      </c>
      <c r="B697" s="178"/>
      <c r="C697" s="179" t="s">
        <v>22</v>
      </c>
      <c r="D697" s="180"/>
      <c r="E697" s="180"/>
      <c r="F697" s="180"/>
      <c r="G697" s="180"/>
      <c r="H697" s="180"/>
      <c r="I697" s="180"/>
      <c r="J697" s="180"/>
      <c r="K697" s="180"/>
      <c r="L697" s="181"/>
    </row>
    <row r="698" spans="1:12" ht="16.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6.5" x14ac:dyDescent="0.3">
      <c r="A699" s="176" t="s">
        <v>7</v>
      </c>
      <c r="B699" s="178"/>
      <c r="C699" s="179" t="s">
        <v>85</v>
      </c>
      <c r="D699" s="180"/>
      <c r="E699" s="180"/>
      <c r="F699" s="180"/>
      <c r="G699" s="180"/>
      <c r="H699" s="180"/>
      <c r="I699" s="180"/>
      <c r="J699" s="180"/>
      <c r="K699" s="180"/>
      <c r="L699" s="181"/>
    </row>
    <row r="700" spans="1:12" ht="17.25" thickBo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1:12" ht="17.25" customHeight="1" thickBot="1" x14ac:dyDescent="0.3">
      <c r="A701" s="303" t="s">
        <v>8</v>
      </c>
      <c r="B701" s="305" t="s">
        <v>9</v>
      </c>
      <c r="C701" s="307" t="s">
        <v>10</v>
      </c>
      <c r="D701" s="319" t="s">
        <v>11</v>
      </c>
      <c r="E701" s="320"/>
      <c r="F701" s="320"/>
      <c r="G701" s="320"/>
      <c r="H701" s="320"/>
      <c r="I701" s="320"/>
      <c r="J701" s="321"/>
      <c r="K701" s="322" t="s">
        <v>12</v>
      </c>
      <c r="L701" s="323"/>
    </row>
    <row r="702" spans="1:12" ht="17.25" thickBot="1" x14ac:dyDescent="0.35">
      <c r="A702" s="304"/>
      <c r="B702" s="306"/>
      <c r="C702" s="308"/>
      <c r="D702" s="213" t="s">
        <v>13</v>
      </c>
      <c r="E702" s="214"/>
      <c r="F702" s="214"/>
      <c r="G702" s="215"/>
      <c r="H702" s="9" t="s">
        <v>14</v>
      </c>
      <c r="I702" s="9" t="s">
        <v>15</v>
      </c>
      <c r="J702" s="10" t="s">
        <v>16</v>
      </c>
      <c r="K702" s="324"/>
      <c r="L702" s="325"/>
    </row>
    <row r="703" spans="1:12" ht="16.5" x14ac:dyDescent="0.3">
      <c r="A703" s="35">
        <v>45828</v>
      </c>
      <c r="B703" s="12">
        <v>33020</v>
      </c>
      <c r="C703" s="11"/>
      <c r="D703" s="329" t="s">
        <v>225</v>
      </c>
      <c r="E703" s="330"/>
      <c r="F703" s="330"/>
      <c r="G703" s="331"/>
      <c r="H703" s="12">
        <v>2</v>
      </c>
      <c r="I703" s="36">
        <v>116.38</v>
      </c>
      <c r="J703" s="40">
        <f>(H703*I703)*1.16</f>
        <v>270.0016</v>
      </c>
      <c r="K703" s="189"/>
      <c r="L703" s="190"/>
    </row>
    <row r="704" spans="1:12" ht="16.5" x14ac:dyDescent="0.3">
      <c r="A704" s="13"/>
      <c r="B704" s="14"/>
      <c r="C704" s="15"/>
      <c r="D704" s="219"/>
      <c r="E704" s="220"/>
      <c r="F704" s="220"/>
      <c r="G704" s="221"/>
      <c r="H704" s="12"/>
      <c r="I704" s="36"/>
      <c r="J704" s="40">
        <f>(H704*I704)*1.16</f>
        <v>0</v>
      </c>
      <c r="K704" s="17"/>
      <c r="L704" s="18"/>
    </row>
    <row r="705" spans="1:12" ht="17.25" thickBot="1" x14ac:dyDescent="0.35">
      <c r="A705" s="13"/>
      <c r="B705" s="14"/>
      <c r="C705" s="15"/>
      <c r="D705" s="219"/>
      <c r="E705" s="220"/>
      <c r="F705" s="220"/>
      <c r="G705" s="221"/>
      <c r="H705" s="16"/>
      <c r="I705" s="37"/>
      <c r="J705" s="40">
        <f>(H705*I705)*1.16</f>
        <v>0</v>
      </c>
      <c r="K705" s="17"/>
      <c r="L705" s="18"/>
    </row>
    <row r="706" spans="1:12" ht="17.25" thickBot="1" x14ac:dyDescent="0.35">
      <c r="A706" s="13"/>
      <c r="B706" s="14"/>
      <c r="C706" s="15"/>
      <c r="D706" s="194" t="s">
        <v>17</v>
      </c>
      <c r="E706" s="195"/>
      <c r="F706" s="195"/>
      <c r="G706" s="196"/>
      <c r="H706" s="20"/>
      <c r="I706" s="39"/>
      <c r="J706" s="43"/>
      <c r="K706" s="45"/>
      <c r="L706" s="46"/>
    </row>
    <row r="707" spans="1:12" ht="16.5" x14ac:dyDescent="0.3">
      <c r="A707" s="13"/>
      <c r="B707" s="14"/>
      <c r="C707" s="15"/>
      <c r="D707" s="219" t="s">
        <v>183</v>
      </c>
      <c r="E707" s="220"/>
      <c r="F707" s="220"/>
      <c r="G707" s="221"/>
      <c r="H707" s="12">
        <v>1</v>
      </c>
      <c r="I707" s="36">
        <v>100</v>
      </c>
      <c r="J707" s="40">
        <f>(H707*I707)*1.16</f>
        <v>115.99999999999999</v>
      </c>
      <c r="K707" s="189"/>
      <c r="L707" s="190"/>
    </row>
    <row r="708" spans="1:12" ht="16.5" x14ac:dyDescent="0.3">
      <c r="A708" s="13"/>
      <c r="B708" s="14"/>
      <c r="C708" s="15"/>
      <c r="D708" s="219"/>
      <c r="E708" s="220"/>
      <c r="F708" s="220"/>
      <c r="G708" s="221"/>
      <c r="H708" s="16"/>
      <c r="I708" s="37"/>
      <c r="J708" s="40">
        <f>(H708*I708)*1.16</f>
        <v>0</v>
      </c>
      <c r="K708" s="454"/>
      <c r="L708" s="455"/>
    </row>
    <row r="709" spans="1:12" ht="17.25" thickBot="1" x14ac:dyDescent="0.35">
      <c r="A709" s="21"/>
      <c r="B709" s="22"/>
      <c r="C709" s="23"/>
      <c r="D709" s="219"/>
      <c r="E709" s="220"/>
      <c r="F709" s="220"/>
      <c r="G709" s="221"/>
      <c r="H709" s="19"/>
      <c r="I709" s="38"/>
      <c r="J709" s="40"/>
      <c r="K709" s="24"/>
      <c r="L709" s="25"/>
    </row>
    <row r="710" spans="1:12" ht="17.25" thickBot="1" x14ac:dyDescent="0.35">
      <c r="A710" s="26" t="s">
        <v>18</v>
      </c>
      <c r="B710" s="27"/>
      <c r="C710" s="28"/>
      <c r="D710" s="225"/>
      <c r="E710" s="226"/>
      <c r="F710" s="226"/>
      <c r="G710" s="227"/>
      <c r="H710" s="29"/>
      <c r="I710" s="29"/>
      <c r="J710" s="44">
        <f>SUM(J703:J708)</f>
        <v>386.0016</v>
      </c>
      <c r="K710" s="30"/>
      <c r="L710" s="31"/>
    </row>
    <row r="711" spans="1:12" ht="16.5" x14ac:dyDescent="0.3">
      <c r="A711" s="1"/>
      <c r="B711" s="216"/>
      <c r="C711" s="216"/>
      <c r="D711" s="32"/>
      <c r="E711" s="33"/>
      <c r="F711" s="33"/>
      <c r="G711" s="1"/>
      <c r="H711" s="34"/>
      <c r="I711" s="34"/>
      <c r="J711" s="34"/>
      <c r="K711" s="34"/>
      <c r="L711" s="1"/>
    </row>
    <row r="712" spans="1:12" ht="16.5" x14ac:dyDescent="0.3">
      <c r="A712" s="175" t="s">
        <v>20</v>
      </c>
      <c r="B712" s="175"/>
      <c r="C712" s="175"/>
      <c r="D712" s="175" t="s">
        <v>27</v>
      </c>
      <c r="E712" s="175"/>
      <c r="F712" s="175"/>
      <c r="G712" s="175"/>
      <c r="I712" s="175" t="s">
        <v>19</v>
      </c>
      <c r="J712" s="175"/>
      <c r="K712" s="175"/>
      <c r="L712" s="33"/>
    </row>
    <row r="713" spans="1:12" ht="16.5" x14ac:dyDescent="0.3">
      <c r="A713" s="218" t="s">
        <v>62</v>
      </c>
      <c r="B713" s="218"/>
      <c r="C713" s="218"/>
      <c r="D713" s="218" t="s">
        <v>87</v>
      </c>
      <c r="E713" s="218"/>
      <c r="F713" s="218"/>
      <c r="G713" s="218"/>
      <c r="I713" s="218" t="s">
        <v>60</v>
      </c>
      <c r="J713" s="218"/>
      <c r="K713" s="218"/>
      <c r="L713" s="33"/>
    </row>
    <row r="714" spans="1:12" ht="16.5" x14ac:dyDescent="0.3">
      <c r="A714" s="273" t="s">
        <v>47</v>
      </c>
      <c r="B714" s="273"/>
      <c r="C714" s="273"/>
      <c r="D714" s="273" t="s">
        <v>83</v>
      </c>
      <c r="E714" s="273"/>
      <c r="F714" s="273"/>
      <c r="G714" s="273"/>
      <c r="H714" s="69"/>
      <c r="I714" s="273" t="s">
        <v>28</v>
      </c>
      <c r="J714" s="273"/>
      <c r="K714" s="273"/>
      <c r="L714" s="33"/>
    </row>
    <row r="719" spans="1:12" ht="16.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1:12" ht="15.75" x14ac:dyDescent="0.25">
      <c r="A720" s="174" t="s">
        <v>21</v>
      </c>
      <c r="B720" s="174"/>
      <c r="C720" s="174"/>
      <c r="D720" s="174"/>
      <c r="E720" s="174"/>
      <c r="F720" s="174"/>
      <c r="G720" s="174"/>
      <c r="H720" s="174"/>
      <c r="I720" s="174"/>
      <c r="J720" s="174"/>
      <c r="K720" s="174"/>
      <c r="L720" s="174"/>
    </row>
    <row r="721" spans="1:12" ht="15.75" x14ac:dyDescent="0.25">
      <c r="A721" s="175" t="s">
        <v>0</v>
      </c>
      <c r="B721" s="175"/>
      <c r="C721" s="175"/>
      <c r="D721" s="175"/>
      <c r="E721" s="175"/>
      <c r="F721" s="175"/>
      <c r="G721" s="175"/>
      <c r="H721" s="175"/>
      <c r="I721" s="175"/>
      <c r="J721" s="175"/>
      <c r="K721" s="175"/>
      <c r="L721" s="175"/>
    </row>
    <row r="722" spans="1:12" ht="16.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6.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6.5" x14ac:dyDescent="0.3">
      <c r="A724" s="3" t="s">
        <v>1</v>
      </c>
      <c r="B724" s="179" t="s">
        <v>70</v>
      </c>
      <c r="C724" s="180"/>
      <c r="D724" s="180"/>
      <c r="E724" s="180"/>
      <c r="F724" s="180"/>
      <c r="G724" s="181"/>
      <c r="H724" s="4" t="s">
        <v>2</v>
      </c>
      <c r="I724" s="5"/>
      <c r="J724" s="47" t="s">
        <v>71</v>
      </c>
      <c r="K724" s="5"/>
      <c r="L724" s="6"/>
    </row>
    <row r="725" spans="1:12" ht="16.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6.5" x14ac:dyDescent="0.3">
      <c r="A726" s="7" t="s">
        <v>3</v>
      </c>
      <c r="B726" s="179" t="s">
        <v>40</v>
      </c>
      <c r="C726" s="180"/>
      <c r="D726" s="180"/>
      <c r="E726" s="181"/>
      <c r="F726" s="8" t="s">
        <v>4</v>
      </c>
      <c r="G726" s="179">
        <v>2019</v>
      </c>
      <c r="H726" s="181"/>
      <c r="I726" s="7" t="s">
        <v>5</v>
      </c>
      <c r="J726" s="182" t="s">
        <v>72</v>
      </c>
      <c r="K726" s="444"/>
      <c r="L726" s="445"/>
    </row>
    <row r="727" spans="1:12" ht="16.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6.5" x14ac:dyDescent="0.3">
      <c r="A728" s="176" t="s">
        <v>6</v>
      </c>
      <c r="B728" s="178"/>
      <c r="C728" s="179" t="s">
        <v>22</v>
      </c>
      <c r="D728" s="180"/>
      <c r="E728" s="180"/>
      <c r="F728" s="180"/>
      <c r="G728" s="180"/>
      <c r="H728" s="180"/>
      <c r="I728" s="180"/>
      <c r="J728" s="180"/>
      <c r="K728" s="180"/>
      <c r="L728" s="181"/>
    </row>
    <row r="729" spans="1:12" ht="16.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6.5" x14ac:dyDescent="0.3">
      <c r="A730" s="176" t="s">
        <v>7</v>
      </c>
      <c r="B730" s="178"/>
      <c r="C730" s="179" t="s">
        <v>62</v>
      </c>
      <c r="D730" s="180"/>
      <c r="E730" s="180"/>
      <c r="F730" s="180"/>
      <c r="G730" s="180"/>
      <c r="H730" s="180"/>
      <c r="I730" s="180"/>
      <c r="J730" s="180"/>
      <c r="K730" s="180"/>
      <c r="L730" s="181"/>
    </row>
    <row r="731" spans="1:12" ht="17.25" thickBo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1:12" ht="17.25" customHeight="1" thickBot="1" x14ac:dyDescent="0.3">
      <c r="A732" s="303" t="s">
        <v>8</v>
      </c>
      <c r="B732" s="305" t="s">
        <v>9</v>
      </c>
      <c r="C732" s="307" t="s">
        <v>10</v>
      </c>
      <c r="D732" s="319" t="s">
        <v>11</v>
      </c>
      <c r="E732" s="320"/>
      <c r="F732" s="320"/>
      <c r="G732" s="320"/>
      <c r="H732" s="320"/>
      <c r="I732" s="320"/>
      <c r="J732" s="321"/>
      <c r="K732" s="322" t="s">
        <v>12</v>
      </c>
      <c r="L732" s="323"/>
    </row>
    <row r="733" spans="1:12" ht="17.25" thickBot="1" x14ac:dyDescent="0.35">
      <c r="A733" s="304"/>
      <c r="B733" s="306"/>
      <c r="C733" s="308"/>
      <c r="D733" s="213" t="s">
        <v>13</v>
      </c>
      <c r="E733" s="214"/>
      <c r="F733" s="214"/>
      <c r="G733" s="215"/>
      <c r="H733" s="9" t="s">
        <v>14</v>
      </c>
      <c r="I733" s="9" t="s">
        <v>15</v>
      </c>
      <c r="J733" s="10" t="s">
        <v>16</v>
      </c>
      <c r="K733" s="324"/>
      <c r="L733" s="325"/>
    </row>
    <row r="734" spans="1:12" ht="16.5" x14ac:dyDescent="0.3">
      <c r="A734" s="35">
        <v>45849</v>
      </c>
      <c r="B734" s="12">
        <v>33147</v>
      </c>
      <c r="C734" s="11"/>
      <c r="D734" s="329" t="s">
        <v>246</v>
      </c>
      <c r="E734" s="330"/>
      <c r="F734" s="330"/>
      <c r="G734" s="331"/>
      <c r="H734" s="12">
        <v>2</v>
      </c>
      <c r="I734" s="36">
        <v>2016.3789999999999</v>
      </c>
      <c r="J734" s="40">
        <f>(H734*I734)*1.16</f>
        <v>4677.9992799999991</v>
      </c>
      <c r="K734" s="189"/>
      <c r="L734" s="190"/>
    </row>
    <row r="735" spans="1:12" ht="16.5" x14ac:dyDescent="0.3">
      <c r="A735" s="13"/>
      <c r="B735" s="14"/>
      <c r="C735" s="15"/>
      <c r="D735" s="219" t="s">
        <v>214</v>
      </c>
      <c r="E735" s="220"/>
      <c r="F735" s="220"/>
      <c r="G735" s="221"/>
      <c r="H735" s="12">
        <v>2</v>
      </c>
      <c r="I735" s="36">
        <v>90</v>
      </c>
      <c r="J735" s="40">
        <f>(H735*I735)*1.16</f>
        <v>208.79999999999998</v>
      </c>
      <c r="K735" s="17"/>
      <c r="L735" s="18"/>
    </row>
    <row r="736" spans="1:12" ht="17.25" thickBot="1" x14ac:dyDescent="0.35">
      <c r="A736" s="13"/>
      <c r="B736" s="14"/>
      <c r="C736" s="15"/>
      <c r="D736" s="219" t="s">
        <v>247</v>
      </c>
      <c r="E736" s="220"/>
      <c r="F736" s="220"/>
      <c r="G736" s="221"/>
      <c r="H736" s="16">
        <v>1</v>
      </c>
      <c r="I736" s="37">
        <v>200</v>
      </c>
      <c r="J736" s="40">
        <f>(H736*I736)*1.16</f>
        <v>231.99999999999997</v>
      </c>
      <c r="K736" s="17"/>
      <c r="L736" s="18"/>
    </row>
    <row r="737" spans="1:12" ht="17.25" thickBot="1" x14ac:dyDescent="0.35">
      <c r="A737" s="13"/>
      <c r="B737" s="14"/>
      <c r="C737" s="15"/>
      <c r="D737" s="194" t="s">
        <v>17</v>
      </c>
      <c r="E737" s="195"/>
      <c r="F737" s="195"/>
      <c r="G737" s="196"/>
      <c r="H737" s="20"/>
      <c r="I737" s="39"/>
      <c r="J737" s="43"/>
      <c r="K737" s="45"/>
      <c r="L737" s="46"/>
    </row>
    <row r="738" spans="1:12" ht="16.5" x14ac:dyDescent="0.3">
      <c r="A738" s="13"/>
      <c r="B738" s="14"/>
      <c r="C738" s="15"/>
      <c r="D738" s="219" t="s">
        <v>248</v>
      </c>
      <c r="E738" s="220"/>
      <c r="F738" s="220"/>
      <c r="G738" s="221"/>
      <c r="H738" s="12">
        <v>1</v>
      </c>
      <c r="I738" s="36">
        <v>86.21</v>
      </c>
      <c r="J738" s="40">
        <f>(H738*I738)*1.16</f>
        <v>100.00359999999999</v>
      </c>
      <c r="K738" s="189"/>
      <c r="L738" s="190"/>
    </row>
    <row r="739" spans="1:12" ht="16.5" x14ac:dyDescent="0.3">
      <c r="A739" s="13"/>
      <c r="B739" s="14"/>
      <c r="C739" s="15"/>
      <c r="D739" s="219"/>
      <c r="E739" s="220"/>
      <c r="F739" s="220"/>
      <c r="G739" s="221"/>
      <c r="H739" s="16"/>
      <c r="I739" s="37"/>
      <c r="J739" s="40">
        <f>(H739*I739)*1.16</f>
        <v>0</v>
      </c>
      <c r="K739" s="454"/>
      <c r="L739" s="455"/>
    </row>
    <row r="740" spans="1:12" ht="17.25" thickBot="1" x14ac:dyDescent="0.35">
      <c r="A740" s="21"/>
      <c r="B740" s="22"/>
      <c r="C740" s="23"/>
      <c r="D740" s="219"/>
      <c r="E740" s="220"/>
      <c r="F740" s="220"/>
      <c r="G740" s="221"/>
      <c r="H740" s="19"/>
      <c r="I740" s="38"/>
      <c r="J740" s="40"/>
      <c r="K740" s="24"/>
      <c r="L740" s="25"/>
    </row>
    <row r="741" spans="1:12" ht="17.25" thickBot="1" x14ac:dyDescent="0.35">
      <c r="A741" s="26" t="s">
        <v>18</v>
      </c>
      <c r="B741" s="27"/>
      <c r="C741" s="28"/>
      <c r="D741" s="225"/>
      <c r="E741" s="226"/>
      <c r="F741" s="226"/>
      <c r="G741" s="227"/>
      <c r="H741" s="29"/>
      <c r="I741" s="29"/>
      <c r="J741" s="44">
        <f>SUM(J734:J739)</f>
        <v>5218.8028799999993</v>
      </c>
      <c r="K741" s="30"/>
      <c r="L741" s="31"/>
    </row>
    <row r="742" spans="1:12" ht="16.5" x14ac:dyDescent="0.3">
      <c r="A742" s="1"/>
      <c r="B742" s="216"/>
      <c r="C742" s="216"/>
      <c r="D742" s="32"/>
      <c r="E742" s="33"/>
      <c r="F742" s="33"/>
      <c r="G742" s="1"/>
      <c r="H742" s="34"/>
      <c r="I742" s="34"/>
      <c r="J742" s="34"/>
      <c r="K742" s="34"/>
      <c r="L742" s="1"/>
    </row>
    <row r="743" spans="1:12" ht="16.5" x14ac:dyDescent="0.3">
      <c r="A743" s="175" t="s">
        <v>20</v>
      </c>
      <c r="B743" s="175"/>
      <c r="C743" s="175"/>
      <c r="D743" s="175" t="s">
        <v>27</v>
      </c>
      <c r="E743" s="175"/>
      <c r="F743" s="175"/>
      <c r="G743" s="175"/>
      <c r="I743" s="175" t="s">
        <v>19</v>
      </c>
      <c r="J743" s="175"/>
      <c r="K743" s="175"/>
      <c r="L743" s="33"/>
    </row>
    <row r="744" spans="1:12" ht="16.5" x14ac:dyDescent="0.3">
      <c r="A744" s="218" t="s">
        <v>62</v>
      </c>
      <c r="B744" s="218"/>
      <c r="C744" s="218"/>
      <c r="D744" s="218" t="s">
        <v>87</v>
      </c>
      <c r="E744" s="218"/>
      <c r="F744" s="218"/>
      <c r="G744" s="218"/>
      <c r="I744" s="218" t="s">
        <v>60</v>
      </c>
      <c r="J744" s="218"/>
      <c r="K744" s="218"/>
      <c r="L744" s="33"/>
    </row>
    <row r="745" spans="1:12" ht="16.5" x14ac:dyDescent="0.3">
      <c r="A745" s="273" t="s">
        <v>47</v>
      </c>
      <c r="B745" s="273"/>
      <c r="C745" s="273"/>
      <c r="D745" s="273" t="s">
        <v>83</v>
      </c>
      <c r="E745" s="273"/>
      <c r="F745" s="273"/>
      <c r="G745" s="273"/>
      <c r="H745" s="69"/>
      <c r="I745" s="273" t="s">
        <v>28</v>
      </c>
      <c r="J745" s="273"/>
      <c r="K745" s="273"/>
      <c r="L745" s="33"/>
    </row>
    <row r="751" spans="1:12" ht="16.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1:12" ht="15.75" x14ac:dyDescent="0.25">
      <c r="A752" s="174" t="s">
        <v>21</v>
      </c>
      <c r="B752" s="174"/>
      <c r="C752" s="174"/>
      <c r="D752" s="174"/>
      <c r="E752" s="174"/>
      <c r="F752" s="174"/>
      <c r="G752" s="174"/>
      <c r="H752" s="174"/>
      <c r="I752" s="174"/>
      <c r="J752" s="174"/>
      <c r="K752" s="174"/>
      <c r="L752" s="174"/>
    </row>
    <row r="753" spans="1:12" ht="15.75" x14ac:dyDescent="0.25">
      <c r="A753" s="175" t="s">
        <v>0</v>
      </c>
      <c r="B753" s="175"/>
      <c r="C753" s="175"/>
      <c r="D753" s="175"/>
      <c r="E753" s="175"/>
      <c r="F753" s="175"/>
      <c r="G753" s="175"/>
      <c r="H753" s="175"/>
      <c r="I753" s="175"/>
      <c r="J753" s="175"/>
      <c r="K753" s="175"/>
      <c r="L753" s="175"/>
    </row>
    <row r="754" spans="1:12" ht="16.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6.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6.5" x14ac:dyDescent="0.3">
      <c r="A756" s="3" t="s">
        <v>1</v>
      </c>
      <c r="B756" s="179" t="s">
        <v>70</v>
      </c>
      <c r="C756" s="180"/>
      <c r="D756" s="180"/>
      <c r="E756" s="180"/>
      <c r="F756" s="180"/>
      <c r="G756" s="181"/>
      <c r="H756" s="4" t="s">
        <v>2</v>
      </c>
      <c r="I756" s="5"/>
      <c r="J756" s="47" t="s">
        <v>71</v>
      </c>
      <c r="K756" s="5"/>
      <c r="L756" s="6"/>
    </row>
    <row r="757" spans="1:12" ht="16.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6.5" x14ac:dyDescent="0.3">
      <c r="A758" s="7" t="s">
        <v>3</v>
      </c>
      <c r="B758" s="179" t="s">
        <v>40</v>
      </c>
      <c r="C758" s="180"/>
      <c r="D758" s="180"/>
      <c r="E758" s="181"/>
      <c r="F758" s="8" t="s">
        <v>4</v>
      </c>
      <c r="G758" s="179">
        <v>2019</v>
      </c>
      <c r="H758" s="181"/>
      <c r="I758" s="7" t="s">
        <v>5</v>
      </c>
      <c r="J758" s="182" t="s">
        <v>72</v>
      </c>
      <c r="K758" s="444"/>
      <c r="L758" s="445"/>
    </row>
    <row r="759" spans="1:12" ht="16.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6.5" x14ac:dyDescent="0.3">
      <c r="A760" s="176" t="s">
        <v>6</v>
      </c>
      <c r="B760" s="178"/>
      <c r="C760" s="179" t="s">
        <v>22</v>
      </c>
      <c r="D760" s="180"/>
      <c r="E760" s="180"/>
      <c r="F760" s="180"/>
      <c r="G760" s="180"/>
      <c r="H760" s="180"/>
      <c r="I760" s="180"/>
      <c r="J760" s="180"/>
      <c r="K760" s="180"/>
      <c r="L760" s="181"/>
    </row>
    <row r="761" spans="1:12" ht="16.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6.5" x14ac:dyDescent="0.3">
      <c r="A762" s="176" t="s">
        <v>7</v>
      </c>
      <c r="B762" s="178"/>
      <c r="C762" s="179" t="s">
        <v>62</v>
      </c>
      <c r="D762" s="180"/>
      <c r="E762" s="180"/>
      <c r="F762" s="180"/>
      <c r="G762" s="180"/>
      <c r="H762" s="180"/>
      <c r="I762" s="180"/>
      <c r="J762" s="180"/>
      <c r="K762" s="180"/>
      <c r="L762" s="181"/>
    </row>
    <row r="763" spans="1:12" ht="17.25" thickBo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1:12" ht="17.25" customHeight="1" thickBot="1" x14ac:dyDescent="0.3">
      <c r="A764" s="303" t="s">
        <v>8</v>
      </c>
      <c r="B764" s="305" t="s">
        <v>9</v>
      </c>
      <c r="C764" s="307" t="s">
        <v>10</v>
      </c>
      <c r="D764" s="319" t="s">
        <v>11</v>
      </c>
      <c r="E764" s="320"/>
      <c r="F764" s="320"/>
      <c r="G764" s="320"/>
      <c r="H764" s="320"/>
      <c r="I764" s="320"/>
      <c r="J764" s="321"/>
      <c r="K764" s="322" t="s">
        <v>12</v>
      </c>
      <c r="L764" s="323"/>
    </row>
    <row r="765" spans="1:12" ht="17.25" thickBot="1" x14ac:dyDescent="0.35">
      <c r="A765" s="304"/>
      <c r="B765" s="306"/>
      <c r="C765" s="308"/>
      <c r="D765" s="213" t="s">
        <v>13</v>
      </c>
      <c r="E765" s="214"/>
      <c r="F765" s="214"/>
      <c r="G765" s="215"/>
      <c r="H765" s="9" t="s">
        <v>14</v>
      </c>
      <c r="I765" s="9" t="s">
        <v>15</v>
      </c>
      <c r="J765" s="10" t="s">
        <v>16</v>
      </c>
      <c r="K765" s="324"/>
      <c r="L765" s="325"/>
    </row>
    <row r="766" spans="1:12" ht="16.5" x14ac:dyDescent="0.3">
      <c r="A766" s="35">
        <v>45862</v>
      </c>
      <c r="B766" s="12" t="s">
        <v>283</v>
      </c>
      <c r="C766" s="11"/>
      <c r="D766" s="329" t="s">
        <v>284</v>
      </c>
      <c r="E766" s="330"/>
      <c r="F766" s="330"/>
      <c r="G766" s="331"/>
      <c r="H766" s="12">
        <v>2</v>
      </c>
      <c r="I766" s="36">
        <v>100</v>
      </c>
      <c r="J766" s="40">
        <f t="shared" ref="J766:J771" si="5">(H766*I766)*1.16</f>
        <v>231.99999999999997</v>
      </c>
      <c r="K766" s="189"/>
      <c r="L766" s="190"/>
    </row>
    <row r="767" spans="1:12" ht="16.5" x14ac:dyDescent="0.3">
      <c r="A767" s="35"/>
      <c r="B767" s="12"/>
      <c r="C767" s="11"/>
      <c r="D767" s="183" t="s">
        <v>285</v>
      </c>
      <c r="E767" s="184"/>
      <c r="F767" s="184"/>
      <c r="G767" s="185"/>
      <c r="H767" s="12">
        <v>1</v>
      </c>
      <c r="I767" s="36">
        <v>120</v>
      </c>
      <c r="J767" s="40">
        <f t="shared" si="5"/>
        <v>139.19999999999999</v>
      </c>
      <c r="K767" s="111"/>
      <c r="L767" s="112"/>
    </row>
    <row r="768" spans="1:12" ht="16.5" x14ac:dyDescent="0.3">
      <c r="A768" s="13"/>
      <c r="B768" s="14"/>
      <c r="C768" s="15"/>
      <c r="D768" s="219" t="s">
        <v>286</v>
      </c>
      <c r="E768" s="220"/>
      <c r="F768" s="220"/>
      <c r="G768" s="221"/>
      <c r="H768" s="12">
        <v>1</v>
      </c>
      <c r="I768" s="36">
        <v>120</v>
      </c>
      <c r="J768" s="40">
        <f t="shared" si="5"/>
        <v>139.19999999999999</v>
      </c>
      <c r="K768" s="17"/>
      <c r="L768" s="18"/>
    </row>
    <row r="769" spans="1:12" ht="16.5" x14ac:dyDescent="0.3">
      <c r="A769" s="13"/>
      <c r="B769" s="14"/>
      <c r="C769" s="15"/>
      <c r="D769" s="219" t="s">
        <v>287</v>
      </c>
      <c r="E769" s="220"/>
      <c r="F769" s="220"/>
      <c r="G769" s="221"/>
      <c r="H769" s="12">
        <v>1</v>
      </c>
      <c r="I769" s="36">
        <v>20</v>
      </c>
      <c r="J769" s="40">
        <f t="shared" si="5"/>
        <v>23.2</v>
      </c>
      <c r="K769" s="17"/>
      <c r="L769" s="18"/>
    </row>
    <row r="770" spans="1:12" ht="16.5" x14ac:dyDescent="0.3">
      <c r="A770" s="13"/>
      <c r="B770" s="14"/>
      <c r="C770" s="15"/>
      <c r="D770" s="219" t="s">
        <v>288</v>
      </c>
      <c r="E770" s="220"/>
      <c r="F770" s="220"/>
      <c r="G770" s="221"/>
      <c r="H770" s="12">
        <v>1</v>
      </c>
      <c r="I770" s="36">
        <v>35</v>
      </c>
      <c r="J770" s="40">
        <f t="shared" si="5"/>
        <v>40.599999999999994</v>
      </c>
      <c r="K770" s="17"/>
      <c r="L770" s="18"/>
    </row>
    <row r="771" spans="1:12" ht="17.25" thickBot="1" x14ac:dyDescent="0.35">
      <c r="A771" s="13"/>
      <c r="B771" s="14"/>
      <c r="C771" s="15"/>
      <c r="D771" s="219" t="s">
        <v>155</v>
      </c>
      <c r="E771" s="220"/>
      <c r="F771" s="220"/>
      <c r="G771" s="221"/>
      <c r="H771" s="16">
        <v>1</v>
      </c>
      <c r="I771" s="37">
        <v>130</v>
      </c>
      <c r="J771" s="40">
        <f t="shared" si="5"/>
        <v>150.79999999999998</v>
      </c>
      <c r="K771" s="17"/>
      <c r="L771" s="18"/>
    </row>
    <row r="772" spans="1:12" ht="17.25" thickBot="1" x14ac:dyDescent="0.35">
      <c r="A772" s="13"/>
      <c r="B772" s="14"/>
      <c r="C772" s="15"/>
      <c r="D772" s="194" t="s">
        <v>17</v>
      </c>
      <c r="E772" s="195"/>
      <c r="F772" s="195"/>
      <c r="G772" s="196"/>
      <c r="H772" s="20"/>
      <c r="I772" s="39"/>
      <c r="J772" s="43"/>
      <c r="K772" s="45"/>
      <c r="L772" s="46"/>
    </row>
    <row r="773" spans="1:12" ht="16.5" x14ac:dyDescent="0.3">
      <c r="A773" s="13"/>
      <c r="B773" s="14"/>
      <c r="C773" s="15"/>
      <c r="D773" s="219" t="s">
        <v>66</v>
      </c>
      <c r="E773" s="220"/>
      <c r="F773" s="220"/>
      <c r="G773" s="221"/>
      <c r="H773" s="12">
        <v>1</v>
      </c>
      <c r="I773" s="36">
        <v>500</v>
      </c>
      <c r="J773" s="40">
        <f>(H773*I773)*1.16</f>
        <v>580</v>
      </c>
      <c r="K773" s="189"/>
      <c r="L773" s="190"/>
    </row>
    <row r="774" spans="1:12" ht="17.25" thickBot="1" x14ac:dyDescent="0.35">
      <c r="A774" s="13"/>
      <c r="B774" s="14"/>
      <c r="C774" s="15"/>
      <c r="D774" s="219"/>
      <c r="E774" s="220"/>
      <c r="F774" s="220"/>
      <c r="G774" s="221"/>
      <c r="H774" s="16"/>
      <c r="I774" s="37"/>
      <c r="J774" s="40">
        <f>(H774*I774)*1.16</f>
        <v>0</v>
      </c>
      <c r="K774" s="452"/>
      <c r="L774" s="453"/>
    </row>
    <row r="775" spans="1:12" ht="17.25" thickBot="1" x14ac:dyDescent="0.35">
      <c r="A775" s="26" t="s">
        <v>18</v>
      </c>
      <c r="B775" s="27"/>
      <c r="C775" s="28"/>
      <c r="D775" s="225"/>
      <c r="E775" s="226"/>
      <c r="F775" s="226"/>
      <c r="G775" s="227"/>
      <c r="H775" s="29"/>
      <c r="I775" s="29"/>
      <c r="J775" s="44">
        <f>SUM(J766:J774)</f>
        <v>1305</v>
      </c>
      <c r="K775" s="30"/>
      <c r="L775" s="31"/>
    </row>
    <row r="776" spans="1:12" ht="16.5" x14ac:dyDescent="0.3">
      <c r="A776" s="1"/>
      <c r="B776" s="216"/>
      <c r="C776" s="216"/>
      <c r="D776" s="32"/>
      <c r="E776" s="33"/>
      <c r="F776" s="33"/>
      <c r="G776" s="1"/>
      <c r="H776" s="34"/>
      <c r="I776" s="34"/>
      <c r="J776" s="34"/>
      <c r="K776" s="34"/>
      <c r="L776" s="1"/>
    </row>
    <row r="777" spans="1:12" ht="16.5" x14ac:dyDescent="0.3">
      <c r="A777" s="175" t="s">
        <v>20</v>
      </c>
      <c r="B777" s="175"/>
      <c r="C777" s="175"/>
      <c r="D777" s="175" t="s">
        <v>27</v>
      </c>
      <c r="E777" s="175"/>
      <c r="F777" s="175"/>
      <c r="G777" s="175"/>
      <c r="I777" s="175" t="s">
        <v>19</v>
      </c>
      <c r="J777" s="175"/>
      <c r="K777" s="175"/>
      <c r="L777" s="33"/>
    </row>
    <row r="778" spans="1:12" ht="16.5" x14ac:dyDescent="0.3">
      <c r="A778" s="218" t="s">
        <v>62</v>
      </c>
      <c r="B778" s="218"/>
      <c r="C778" s="218"/>
      <c r="D778" s="218" t="s">
        <v>87</v>
      </c>
      <c r="E778" s="218"/>
      <c r="F778" s="218"/>
      <c r="G778" s="218"/>
      <c r="I778" s="218" t="s">
        <v>60</v>
      </c>
      <c r="J778" s="218"/>
      <c r="K778" s="218"/>
      <c r="L778" s="33"/>
    </row>
    <row r="779" spans="1:12" ht="16.5" x14ac:dyDescent="0.3">
      <c r="A779" s="273" t="s">
        <v>47</v>
      </c>
      <c r="B779" s="273"/>
      <c r="C779" s="273"/>
      <c r="D779" s="273" t="s">
        <v>83</v>
      </c>
      <c r="E779" s="273"/>
      <c r="F779" s="273"/>
      <c r="G779" s="273"/>
      <c r="H779" s="69"/>
      <c r="I779" s="273" t="s">
        <v>28</v>
      </c>
      <c r="J779" s="273"/>
      <c r="K779" s="273"/>
      <c r="L779" s="33"/>
    </row>
    <row r="787" spans="1:12" ht="16.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1:12" ht="15.75" x14ac:dyDescent="0.25">
      <c r="A788" s="174" t="s">
        <v>21</v>
      </c>
      <c r="B788" s="174"/>
      <c r="C788" s="174"/>
      <c r="D788" s="174"/>
      <c r="E788" s="174"/>
      <c r="F788" s="174"/>
      <c r="G788" s="174"/>
      <c r="H788" s="174"/>
      <c r="I788" s="174"/>
      <c r="J788" s="174"/>
      <c r="K788" s="174"/>
      <c r="L788" s="174"/>
    </row>
    <row r="789" spans="1:12" ht="15.75" x14ac:dyDescent="0.25">
      <c r="A789" s="175" t="s">
        <v>0</v>
      </c>
      <c r="B789" s="175"/>
      <c r="C789" s="175"/>
      <c r="D789" s="175"/>
      <c r="E789" s="175"/>
      <c r="F789" s="175"/>
      <c r="G789" s="175"/>
      <c r="H789" s="175"/>
      <c r="I789" s="175"/>
      <c r="J789" s="175"/>
      <c r="K789" s="175"/>
      <c r="L789" s="175"/>
    </row>
    <row r="790" spans="1:12" ht="16.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6.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6.5" x14ac:dyDescent="0.3">
      <c r="A792" s="3" t="s">
        <v>1</v>
      </c>
      <c r="B792" s="179" t="s">
        <v>70</v>
      </c>
      <c r="C792" s="180"/>
      <c r="D792" s="180"/>
      <c r="E792" s="180"/>
      <c r="F792" s="180"/>
      <c r="G792" s="181"/>
      <c r="H792" s="4" t="s">
        <v>2</v>
      </c>
      <c r="I792" s="5"/>
      <c r="J792" s="47" t="s">
        <v>71</v>
      </c>
      <c r="K792" s="5"/>
      <c r="L792" s="6"/>
    </row>
    <row r="793" spans="1:12" ht="16.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6.5" x14ac:dyDescent="0.3">
      <c r="A794" s="7" t="s">
        <v>3</v>
      </c>
      <c r="B794" s="179" t="s">
        <v>40</v>
      </c>
      <c r="C794" s="180"/>
      <c r="D794" s="180"/>
      <c r="E794" s="181"/>
      <c r="F794" s="8" t="s">
        <v>4</v>
      </c>
      <c r="G794" s="179">
        <v>2019</v>
      </c>
      <c r="H794" s="181"/>
      <c r="I794" s="7" t="s">
        <v>5</v>
      </c>
      <c r="J794" s="182" t="s">
        <v>72</v>
      </c>
      <c r="K794" s="444"/>
      <c r="L794" s="445"/>
    </row>
    <row r="795" spans="1:12" ht="16.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6.5" x14ac:dyDescent="0.3">
      <c r="A796" s="176" t="s">
        <v>6</v>
      </c>
      <c r="B796" s="178"/>
      <c r="C796" s="179" t="s">
        <v>22</v>
      </c>
      <c r="D796" s="180"/>
      <c r="E796" s="180"/>
      <c r="F796" s="180"/>
      <c r="G796" s="180"/>
      <c r="H796" s="180"/>
      <c r="I796" s="180"/>
      <c r="J796" s="180"/>
      <c r="K796" s="180"/>
      <c r="L796" s="181"/>
    </row>
    <row r="797" spans="1:12" ht="16.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6.5" x14ac:dyDescent="0.3">
      <c r="A798" s="176" t="s">
        <v>7</v>
      </c>
      <c r="B798" s="178"/>
      <c r="C798" s="179" t="s">
        <v>62</v>
      </c>
      <c r="D798" s="180"/>
      <c r="E798" s="180"/>
      <c r="F798" s="180"/>
      <c r="G798" s="180"/>
      <c r="H798" s="180"/>
      <c r="I798" s="180"/>
      <c r="J798" s="180"/>
      <c r="K798" s="180"/>
      <c r="L798" s="181"/>
    </row>
    <row r="799" spans="1:12" ht="17.25" thickBo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1:12" ht="17.25" customHeight="1" thickBot="1" x14ac:dyDescent="0.3">
      <c r="A800" s="303" t="s">
        <v>8</v>
      </c>
      <c r="B800" s="305" t="s">
        <v>9</v>
      </c>
      <c r="C800" s="307" t="s">
        <v>10</v>
      </c>
      <c r="D800" s="319" t="s">
        <v>11</v>
      </c>
      <c r="E800" s="320"/>
      <c r="F800" s="320"/>
      <c r="G800" s="320"/>
      <c r="H800" s="320"/>
      <c r="I800" s="320"/>
      <c r="J800" s="321"/>
      <c r="K800" s="322" t="s">
        <v>12</v>
      </c>
      <c r="L800" s="323"/>
    </row>
    <row r="801" spans="1:12" ht="17.25" thickBot="1" x14ac:dyDescent="0.35">
      <c r="A801" s="304"/>
      <c r="B801" s="306"/>
      <c r="C801" s="308"/>
      <c r="D801" s="213" t="s">
        <v>13</v>
      </c>
      <c r="E801" s="214"/>
      <c r="F801" s="214"/>
      <c r="G801" s="215"/>
      <c r="H801" s="9" t="s">
        <v>14</v>
      </c>
      <c r="I801" s="9" t="s">
        <v>15</v>
      </c>
      <c r="J801" s="10" t="s">
        <v>16</v>
      </c>
      <c r="K801" s="324"/>
      <c r="L801" s="325"/>
    </row>
    <row r="802" spans="1:12" ht="16.5" x14ac:dyDescent="0.3">
      <c r="A802" s="35">
        <v>45923</v>
      </c>
      <c r="B802" s="150" t="s">
        <v>336</v>
      </c>
      <c r="C802" s="11"/>
      <c r="D802" s="329" t="s">
        <v>323</v>
      </c>
      <c r="E802" s="330"/>
      <c r="F802" s="330"/>
      <c r="G802" s="331"/>
      <c r="H802" s="12">
        <v>1</v>
      </c>
      <c r="I802" s="36">
        <v>112.24</v>
      </c>
      <c r="J802" s="40">
        <f>(H802*I802)*1.16</f>
        <v>130.19839999999999</v>
      </c>
      <c r="K802" s="189"/>
      <c r="L802" s="190"/>
    </row>
    <row r="803" spans="1:12" ht="16.5" x14ac:dyDescent="0.3">
      <c r="A803" s="35"/>
      <c r="B803" s="12"/>
      <c r="C803" s="11"/>
      <c r="D803" s="183" t="s">
        <v>337</v>
      </c>
      <c r="E803" s="184"/>
      <c r="F803" s="184"/>
      <c r="G803" s="185"/>
      <c r="H803" s="12">
        <v>1</v>
      </c>
      <c r="I803" s="36">
        <v>1360.2</v>
      </c>
      <c r="J803" s="40">
        <f>(H803*I803)*1.16</f>
        <v>1577.8319999999999</v>
      </c>
      <c r="K803" s="111"/>
      <c r="L803" s="112"/>
    </row>
    <row r="804" spans="1:12" ht="16.5" x14ac:dyDescent="0.3">
      <c r="A804" s="13"/>
      <c r="B804" s="14"/>
      <c r="C804" s="15"/>
      <c r="D804" s="219"/>
      <c r="E804" s="220"/>
      <c r="F804" s="220"/>
      <c r="G804" s="221"/>
      <c r="H804" s="12"/>
      <c r="I804" s="36"/>
      <c r="J804" s="40">
        <f>(H804*I804)*1.16</f>
        <v>0</v>
      </c>
      <c r="K804" s="17"/>
      <c r="L804" s="18"/>
    </row>
    <row r="805" spans="1:12" ht="17.25" thickBot="1" x14ac:dyDescent="0.35">
      <c r="A805" s="13"/>
      <c r="B805" s="14"/>
      <c r="C805" s="15"/>
      <c r="D805" s="219"/>
      <c r="E805" s="220"/>
      <c r="F805" s="220"/>
      <c r="G805" s="221"/>
      <c r="H805" s="16"/>
      <c r="I805" s="37"/>
      <c r="J805" s="40">
        <f>(H805*I805)*1.16</f>
        <v>0</v>
      </c>
      <c r="K805" s="17"/>
      <c r="L805" s="18"/>
    </row>
    <row r="806" spans="1:12" ht="17.25" thickBot="1" x14ac:dyDescent="0.35">
      <c r="A806" s="13"/>
      <c r="B806" s="14"/>
      <c r="C806" s="15"/>
      <c r="D806" s="194" t="s">
        <v>17</v>
      </c>
      <c r="E806" s="195"/>
      <c r="F806" s="195"/>
      <c r="G806" s="196"/>
      <c r="H806" s="20"/>
      <c r="I806" s="39"/>
      <c r="J806" s="43"/>
      <c r="K806" s="45"/>
      <c r="L806" s="46"/>
    </row>
    <row r="807" spans="1:12" ht="16.5" x14ac:dyDescent="0.3">
      <c r="A807" s="13"/>
      <c r="B807" s="14"/>
      <c r="C807" s="15"/>
      <c r="D807" s="219" t="s">
        <v>316</v>
      </c>
      <c r="E807" s="220"/>
      <c r="F807" s="220"/>
      <c r="G807" s="221"/>
      <c r="H807" s="12">
        <v>1</v>
      </c>
      <c r="I807" s="36">
        <v>860.02</v>
      </c>
      <c r="J807" s="40">
        <f>(H807*I807)*1.16</f>
        <v>997.62319999999988</v>
      </c>
      <c r="K807" s="189"/>
      <c r="L807" s="190"/>
    </row>
    <row r="808" spans="1:12" ht="17.25" thickBot="1" x14ac:dyDescent="0.35">
      <c r="A808" s="13"/>
      <c r="B808" s="14"/>
      <c r="C808" s="15"/>
      <c r="D808" s="219"/>
      <c r="E808" s="220"/>
      <c r="F808" s="220"/>
      <c r="G808" s="221"/>
      <c r="H808" s="16"/>
      <c r="I808" s="37"/>
      <c r="J808" s="40">
        <f>(H808*I808)*1.16</f>
        <v>0</v>
      </c>
      <c r="K808" s="452"/>
      <c r="L808" s="453"/>
    </row>
    <row r="809" spans="1:12" ht="17.25" thickBot="1" x14ac:dyDescent="0.35">
      <c r="A809" s="26" t="s">
        <v>18</v>
      </c>
      <c r="B809" s="27"/>
      <c r="C809" s="28"/>
      <c r="D809" s="225"/>
      <c r="E809" s="226"/>
      <c r="F809" s="226"/>
      <c r="G809" s="227"/>
      <c r="H809" s="29"/>
      <c r="I809" s="29"/>
      <c r="J809" s="44">
        <f>SUM(J802:J808)</f>
        <v>2705.6535999999996</v>
      </c>
      <c r="K809" s="30"/>
      <c r="L809" s="31"/>
    </row>
    <row r="810" spans="1:12" ht="16.5" x14ac:dyDescent="0.3">
      <c r="A810" s="1"/>
      <c r="B810" s="216"/>
      <c r="C810" s="216"/>
      <c r="D810" s="32"/>
      <c r="E810" s="33"/>
      <c r="F810" s="33"/>
      <c r="G810" s="1"/>
      <c r="H810" s="34"/>
      <c r="I810" s="34"/>
      <c r="J810" s="34"/>
      <c r="K810" s="34"/>
      <c r="L810" s="1"/>
    </row>
    <row r="811" spans="1:12" ht="16.5" x14ac:dyDescent="0.3">
      <c r="A811" s="175" t="s">
        <v>20</v>
      </c>
      <c r="B811" s="175"/>
      <c r="C811" s="175"/>
      <c r="D811" s="175" t="s">
        <v>27</v>
      </c>
      <c r="E811" s="175"/>
      <c r="F811" s="175"/>
      <c r="G811" s="175"/>
      <c r="I811" s="175" t="s">
        <v>19</v>
      </c>
      <c r="J811" s="175"/>
      <c r="K811" s="175"/>
      <c r="L811" s="33"/>
    </row>
    <row r="812" spans="1:12" ht="16.5" x14ac:dyDescent="0.3">
      <c r="A812" s="218" t="s">
        <v>62</v>
      </c>
      <c r="B812" s="218"/>
      <c r="C812" s="218"/>
      <c r="D812" s="218" t="s">
        <v>87</v>
      </c>
      <c r="E812" s="218"/>
      <c r="F812" s="218"/>
      <c r="G812" s="218"/>
      <c r="I812" s="218" t="s">
        <v>60</v>
      </c>
      <c r="J812" s="218"/>
      <c r="K812" s="218"/>
      <c r="L812" s="33"/>
    </row>
    <row r="813" spans="1:12" ht="16.5" x14ac:dyDescent="0.3">
      <c r="A813" s="273" t="s">
        <v>47</v>
      </c>
      <c r="B813" s="273"/>
      <c r="C813" s="273"/>
      <c r="D813" s="273" t="s">
        <v>83</v>
      </c>
      <c r="E813" s="273"/>
      <c r="F813" s="273"/>
      <c r="G813" s="273"/>
      <c r="H813" s="69"/>
      <c r="I813" s="273" t="s">
        <v>28</v>
      </c>
      <c r="J813" s="273"/>
      <c r="K813" s="273"/>
      <c r="L813" s="33"/>
    </row>
    <row r="817" spans="1:10" ht="16.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</row>
    <row r="819" spans="1:10" ht="15.75" x14ac:dyDescent="0.25">
      <c r="A819" s="425"/>
      <c r="B819" s="425"/>
      <c r="C819" s="425"/>
      <c r="D819" s="425"/>
      <c r="E819" s="425"/>
      <c r="F819" s="425"/>
      <c r="G819" s="425"/>
      <c r="H819" s="425"/>
      <c r="I819" s="425"/>
      <c r="J819" s="425"/>
    </row>
    <row r="820" spans="1:10" ht="15.75" x14ac:dyDescent="0.25">
      <c r="A820" s="175" t="s">
        <v>21</v>
      </c>
      <c r="B820" s="175"/>
      <c r="C820" s="175"/>
      <c r="D820" s="175"/>
      <c r="E820" s="175"/>
      <c r="F820" s="175"/>
      <c r="G820" s="175"/>
      <c r="H820" s="175"/>
      <c r="I820" s="175"/>
      <c r="J820" s="175"/>
    </row>
    <row r="821" spans="1:10" ht="15.75" x14ac:dyDescent="0.25">
      <c r="A821" s="175" t="s">
        <v>350</v>
      </c>
      <c r="B821" s="175"/>
      <c r="C821" s="175"/>
      <c r="D821" s="175"/>
      <c r="E821" s="175"/>
      <c r="F821" s="175"/>
      <c r="G821" s="175"/>
      <c r="H821" s="175"/>
      <c r="I821" s="175"/>
      <c r="J821" s="175"/>
    </row>
    <row r="822" spans="1:10" ht="16.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6.5" x14ac:dyDescent="0.3">
      <c r="A823" s="3" t="s">
        <v>1</v>
      </c>
      <c r="B823" s="179" t="s">
        <v>70</v>
      </c>
      <c r="C823" s="180"/>
      <c r="D823" s="180"/>
      <c r="E823" s="180"/>
      <c r="F823" s="181"/>
      <c r="G823" s="179" t="s">
        <v>2</v>
      </c>
      <c r="H823" s="181"/>
      <c r="I823" s="243" t="s">
        <v>71</v>
      </c>
      <c r="J823" s="245"/>
    </row>
    <row r="824" spans="1:10" ht="16.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6.5" x14ac:dyDescent="0.3">
      <c r="A825" s="3" t="s">
        <v>3</v>
      </c>
      <c r="B825" s="179" t="s">
        <v>40</v>
      </c>
      <c r="C825" s="180"/>
      <c r="D825" s="180"/>
      <c r="E825" s="181"/>
      <c r="F825" s="8" t="s">
        <v>4</v>
      </c>
      <c r="G825" s="179">
        <v>2019</v>
      </c>
      <c r="H825" s="181"/>
      <c r="I825" s="3" t="s">
        <v>5</v>
      </c>
      <c r="J825" s="160" t="s">
        <v>72</v>
      </c>
    </row>
    <row r="826" spans="1:10" ht="16.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6.5" x14ac:dyDescent="0.3">
      <c r="A827" s="176" t="s">
        <v>6</v>
      </c>
      <c r="B827" s="178"/>
      <c r="C827" s="179" t="s">
        <v>363</v>
      </c>
      <c r="D827" s="180"/>
      <c r="E827" s="180"/>
      <c r="F827" s="180"/>
      <c r="G827" s="180"/>
      <c r="H827" s="180"/>
      <c r="I827" s="180"/>
      <c r="J827" s="181"/>
    </row>
    <row r="828" spans="1:10" ht="16.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6.5" x14ac:dyDescent="0.3">
      <c r="A829" s="176" t="s">
        <v>7</v>
      </c>
      <c r="B829" s="178"/>
      <c r="C829" s="179" t="s">
        <v>60</v>
      </c>
      <c r="D829" s="180"/>
      <c r="E829" s="180"/>
      <c r="F829" s="180"/>
      <c r="G829" s="180"/>
      <c r="H829" s="180"/>
      <c r="I829" s="180"/>
      <c r="J829" s="180"/>
    </row>
    <row r="830" spans="1:10" ht="17.25" thickBo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</row>
    <row r="831" spans="1:10" ht="17.25" thickBot="1" x14ac:dyDescent="0.3">
      <c r="A831" s="426" t="s">
        <v>351</v>
      </c>
      <c r="B831" s="427" t="s">
        <v>9</v>
      </c>
      <c r="C831" s="428" t="s">
        <v>352</v>
      </c>
      <c r="D831" s="319" t="s">
        <v>11</v>
      </c>
      <c r="E831" s="320"/>
      <c r="F831" s="320"/>
      <c r="G831" s="320"/>
      <c r="H831" s="320"/>
      <c r="I831" s="320"/>
      <c r="J831" s="321"/>
    </row>
    <row r="832" spans="1:10" ht="17.25" thickBot="1" x14ac:dyDescent="0.35">
      <c r="A832" s="429"/>
      <c r="B832" s="430"/>
      <c r="C832" s="431"/>
      <c r="D832" s="432" t="s">
        <v>13</v>
      </c>
      <c r="E832" s="433"/>
      <c r="F832" s="433"/>
      <c r="G832" s="434"/>
      <c r="H832" s="435" t="s">
        <v>14</v>
      </c>
      <c r="I832" s="435" t="s">
        <v>15</v>
      </c>
      <c r="J832" s="436" t="s">
        <v>16</v>
      </c>
    </row>
    <row r="833" spans="1:10" ht="16.5" x14ac:dyDescent="0.3">
      <c r="A833" s="35">
        <v>45958</v>
      </c>
      <c r="B833" s="12">
        <v>34032</v>
      </c>
      <c r="C833" s="11"/>
      <c r="D833" s="437" t="s">
        <v>364</v>
      </c>
      <c r="E833" s="330"/>
      <c r="F833" s="330"/>
      <c r="G833" s="331"/>
      <c r="H833" s="12">
        <v>2</v>
      </c>
      <c r="I833" s="36">
        <v>2215.52</v>
      </c>
      <c r="J833" s="170">
        <f>(H833*I833)*1.16</f>
        <v>5140.0063999999993</v>
      </c>
    </row>
    <row r="834" spans="1:10" ht="16.5" x14ac:dyDescent="0.3">
      <c r="A834" s="35"/>
      <c r="B834" s="12"/>
      <c r="C834" s="11"/>
      <c r="D834" s="219" t="s">
        <v>214</v>
      </c>
      <c r="E834" s="220"/>
      <c r="F834" s="220"/>
      <c r="G834" s="221"/>
      <c r="H834" s="12">
        <v>2</v>
      </c>
      <c r="I834" s="36">
        <v>77.59</v>
      </c>
      <c r="J834" s="37">
        <f t="shared" ref="J834:J842" si="6">(H834*I834)*1.16</f>
        <v>180.00880000000001</v>
      </c>
    </row>
    <row r="835" spans="1:10" ht="16.5" x14ac:dyDescent="0.3">
      <c r="A835" s="35"/>
      <c r="B835" s="12"/>
      <c r="C835" s="11"/>
      <c r="D835" s="219" t="s">
        <v>247</v>
      </c>
      <c r="E835" s="220"/>
      <c r="F835" s="220"/>
      <c r="G835" s="221"/>
      <c r="H835" s="12">
        <v>1</v>
      </c>
      <c r="I835" s="36">
        <v>172.41</v>
      </c>
      <c r="J835" s="37">
        <f t="shared" si="6"/>
        <v>199.9956</v>
      </c>
    </row>
    <row r="836" spans="1:10" ht="16.5" x14ac:dyDescent="0.3">
      <c r="A836" s="35"/>
      <c r="B836" s="12"/>
      <c r="C836" s="11"/>
      <c r="D836" s="219" t="s">
        <v>365</v>
      </c>
      <c r="E836" s="220"/>
      <c r="F836" s="220"/>
      <c r="G836" s="221"/>
      <c r="H836" s="12">
        <v>2</v>
      </c>
      <c r="I836" s="36">
        <v>698.28</v>
      </c>
      <c r="J836" s="37">
        <f t="shared" si="6"/>
        <v>1620.0095999999999</v>
      </c>
    </row>
    <row r="837" spans="1:10" ht="16.5" x14ac:dyDescent="0.3">
      <c r="A837" s="35"/>
      <c r="B837" s="12"/>
      <c r="C837" s="11"/>
      <c r="D837" s="219" t="s">
        <v>366</v>
      </c>
      <c r="E837" s="220"/>
      <c r="F837" s="220"/>
      <c r="G837" s="221"/>
      <c r="H837" s="12">
        <v>1</v>
      </c>
      <c r="I837" s="36">
        <v>362.07</v>
      </c>
      <c r="J837" s="37">
        <f t="shared" si="6"/>
        <v>420.00119999999998</v>
      </c>
    </row>
    <row r="838" spans="1:10" ht="16.5" x14ac:dyDescent="0.3">
      <c r="A838" s="35"/>
      <c r="B838" s="12"/>
      <c r="C838" s="11"/>
      <c r="D838" s="219" t="s">
        <v>367</v>
      </c>
      <c r="E838" s="220"/>
      <c r="F838" s="220"/>
      <c r="G838" s="221"/>
      <c r="H838" s="12">
        <v>1</v>
      </c>
      <c r="I838" s="36">
        <v>64.66</v>
      </c>
      <c r="J838" s="37">
        <f t="shared" si="6"/>
        <v>75.005599999999987</v>
      </c>
    </row>
    <row r="839" spans="1:10" ht="16.5" x14ac:dyDescent="0.3">
      <c r="A839" s="35"/>
      <c r="B839" s="12"/>
      <c r="C839" s="11"/>
      <c r="D839" s="219" t="s">
        <v>368</v>
      </c>
      <c r="E839" s="220"/>
      <c r="F839" s="220"/>
      <c r="G839" s="221"/>
      <c r="H839" s="12">
        <v>1</v>
      </c>
      <c r="I839" s="36">
        <v>103.45</v>
      </c>
      <c r="J839" s="37">
        <f t="shared" si="6"/>
        <v>120.002</v>
      </c>
    </row>
    <row r="840" spans="1:10" ht="16.5" x14ac:dyDescent="0.3">
      <c r="A840" s="35"/>
      <c r="B840" s="12"/>
      <c r="C840" s="11"/>
      <c r="D840" s="219" t="s">
        <v>369</v>
      </c>
      <c r="E840" s="220"/>
      <c r="F840" s="220"/>
      <c r="G840" s="221"/>
      <c r="H840" s="12">
        <v>4</v>
      </c>
      <c r="I840" s="36">
        <v>86.209000000000003</v>
      </c>
      <c r="J840" s="37">
        <f t="shared" si="6"/>
        <v>400.00975999999997</v>
      </c>
    </row>
    <row r="841" spans="1:10" ht="16.5" x14ac:dyDescent="0.3">
      <c r="A841" s="35"/>
      <c r="B841" s="12"/>
      <c r="C841" s="11"/>
      <c r="D841" s="219" t="s">
        <v>370</v>
      </c>
      <c r="E841" s="220"/>
      <c r="F841" s="220"/>
      <c r="G841" s="221"/>
      <c r="H841" s="12">
        <v>2</v>
      </c>
      <c r="I841" s="36">
        <v>353.45</v>
      </c>
      <c r="J841" s="37">
        <f t="shared" si="6"/>
        <v>820.00399999999991</v>
      </c>
    </row>
    <row r="842" spans="1:10" ht="16.5" x14ac:dyDescent="0.3">
      <c r="A842" s="35"/>
      <c r="B842" s="12"/>
      <c r="C842" s="11"/>
      <c r="D842" s="219" t="s">
        <v>371</v>
      </c>
      <c r="E842" s="220"/>
      <c r="F842" s="220"/>
      <c r="G842" s="221"/>
      <c r="H842" s="12">
        <v>1</v>
      </c>
      <c r="I842" s="36">
        <v>775.86</v>
      </c>
      <c r="J842" s="37">
        <f t="shared" si="6"/>
        <v>899.99759999999992</v>
      </c>
    </row>
    <row r="843" spans="1:10" ht="17.25" thickBot="1" x14ac:dyDescent="0.35">
      <c r="A843" s="13"/>
      <c r="B843" s="14"/>
      <c r="C843" s="15"/>
      <c r="D843" s="219"/>
      <c r="E843" s="220"/>
      <c r="F843" s="220"/>
      <c r="G843" s="221"/>
      <c r="H843" s="16"/>
      <c r="I843" s="37"/>
      <c r="J843" s="36">
        <f>(H843*I843)*1.16</f>
        <v>0</v>
      </c>
    </row>
    <row r="844" spans="1:10" ht="17.25" thickBot="1" x14ac:dyDescent="0.35">
      <c r="A844" s="13"/>
      <c r="B844" s="14"/>
      <c r="C844" s="15"/>
      <c r="D844" s="194" t="s">
        <v>17</v>
      </c>
      <c r="E844" s="195"/>
      <c r="F844" s="195"/>
      <c r="G844" s="196"/>
      <c r="H844" s="20"/>
      <c r="I844" s="39"/>
      <c r="J844" s="39"/>
    </row>
    <row r="845" spans="1:10" ht="17.25" thickBot="1" x14ac:dyDescent="0.35">
      <c r="A845" s="165"/>
      <c r="B845" s="166"/>
      <c r="C845" s="168"/>
      <c r="D845" s="219" t="s">
        <v>372</v>
      </c>
      <c r="E845" s="220"/>
      <c r="F845" s="220"/>
      <c r="G845" s="221"/>
      <c r="H845" s="169">
        <v>1</v>
      </c>
      <c r="I845" s="170">
        <v>775.86</v>
      </c>
      <c r="J845" s="170">
        <f>(H845*I845)*1.16</f>
        <v>899.99759999999992</v>
      </c>
    </row>
    <row r="846" spans="1:10" ht="17.25" thickBot="1" x14ac:dyDescent="0.35">
      <c r="A846" s="165"/>
      <c r="B846" s="166"/>
      <c r="C846" s="168"/>
      <c r="D846" s="219" t="s">
        <v>373</v>
      </c>
      <c r="E846" s="220"/>
      <c r="F846" s="220"/>
      <c r="G846" s="221"/>
      <c r="H846" s="169">
        <v>1</v>
      </c>
      <c r="I846" s="170">
        <v>431.03</v>
      </c>
      <c r="J846" s="170">
        <f>(H846*I846)*1.16</f>
        <v>499.99479999999994</v>
      </c>
    </row>
    <row r="847" spans="1:10" ht="17.25" thickBot="1" x14ac:dyDescent="0.35">
      <c r="A847" s="133"/>
      <c r="B847" s="166"/>
      <c r="C847" s="168"/>
      <c r="D847" s="194" t="s">
        <v>254</v>
      </c>
      <c r="E847" s="195"/>
      <c r="F847" s="195"/>
      <c r="G847" s="196"/>
      <c r="H847" s="20"/>
      <c r="I847" s="39"/>
      <c r="J847" s="38"/>
    </row>
    <row r="848" spans="1:10" ht="17.25" thickBot="1" x14ac:dyDescent="0.35">
      <c r="A848" s="21"/>
      <c r="B848" s="22"/>
      <c r="C848" s="23"/>
      <c r="D848" s="222"/>
      <c r="E848" s="223"/>
      <c r="F848" s="223"/>
      <c r="G848" s="224"/>
      <c r="H848" s="166">
        <v>0</v>
      </c>
      <c r="I848" s="38">
        <v>0</v>
      </c>
      <c r="J848" s="37">
        <f>H848*I848</f>
        <v>0</v>
      </c>
    </row>
    <row r="849" spans="1:12" ht="17.25" thickBot="1" x14ac:dyDescent="0.35">
      <c r="A849" s="26" t="s">
        <v>18</v>
      </c>
      <c r="B849" s="27"/>
      <c r="C849" s="28"/>
      <c r="D849" s="225"/>
      <c r="E849" s="226"/>
      <c r="F849" s="226"/>
      <c r="G849" s="227"/>
      <c r="H849" s="29"/>
      <c r="I849" s="29"/>
      <c r="J849" s="438">
        <f>SUM(J833:J846)-J848</f>
        <v>11275.03296</v>
      </c>
    </row>
    <row r="850" spans="1:12" ht="16.5" x14ac:dyDescent="0.3">
      <c r="A850" s="1"/>
      <c r="B850" s="216"/>
      <c r="C850" s="216"/>
      <c r="D850" s="1"/>
      <c r="E850" s="1"/>
      <c r="F850" s="1"/>
      <c r="G850" s="1"/>
      <c r="H850" s="1"/>
      <c r="I850" s="1"/>
      <c r="J850" s="1"/>
    </row>
    <row r="851" spans="1:12" ht="15.75" x14ac:dyDescent="0.25">
      <c r="A851" s="175" t="s">
        <v>20</v>
      </c>
      <c r="B851" s="175"/>
      <c r="C851" s="175"/>
      <c r="D851" s="175" t="s">
        <v>27</v>
      </c>
      <c r="E851" s="175"/>
      <c r="F851" s="175"/>
      <c r="G851" s="175"/>
      <c r="I851" s="175" t="s">
        <v>19</v>
      </c>
      <c r="J851" s="175"/>
    </row>
    <row r="852" spans="1:12" ht="15.75" x14ac:dyDescent="0.25">
      <c r="A852" s="175" t="s">
        <v>62</v>
      </c>
      <c r="B852" s="175"/>
      <c r="C852" s="175"/>
      <c r="D852" s="175" t="s">
        <v>87</v>
      </c>
      <c r="E852" s="175"/>
      <c r="F852" s="175"/>
      <c r="G852" s="175"/>
      <c r="H852" s="175"/>
      <c r="I852" s="175" t="s">
        <v>60</v>
      </c>
      <c r="J852" s="175"/>
      <c r="K852" s="175"/>
    </row>
    <row r="853" spans="1:12" x14ac:dyDescent="0.25">
      <c r="A853" s="439" t="s">
        <v>47</v>
      </c>
      <c r="B853" s="439"/>
      <c r="C853" s="439"/>
      <c r="D853" s="440" t="s">
        <v>83</v>
      </c>
      <c r="E853" s="440"/>
      <c r="F853" s="440"/>
      <c r="G853" s="440"/>
      <c r="H853" s="440"/>
      <c r="I853" s="439" t="s">
        <v>28</v>
      </c>
      <c r="J853" s="439"/>
      <c r="K853" s="439"/>
    </row>
    <row r="854" spans="1:12" x14ac:dyDescent="0.25">
      <c r="A854" s="439"/>
      <c r="B854" s="439"/>
      <c r="C854" s="439"/>
      <c r="D854" s="440"/>
      <c r="E854" s="440"/>
      <c r="F854" s="440"/>
      <c r="G854" s="440"/>
      <c r="H854" s="440"/>
      <c r="I854" s="439"/>
      <c r="J854" s="439"/>
      <c r="K854" s="439"/>
    </row>
    <row r="856" spans="1:12" x14ac:dyDescent="0.25">
      <c r="A856" s="441" t="s">
        <v>357</v>
      </c>
      <c r="B856" s="442"/>
      <c r="C856" s="442"/>
      <c r="D856" s="442"/>
      <c r="E856" s="442"/>
      <c r="F856" s="442"/>
      <c r="G856" s="442"/>
      <c r="H856" s="442"/>
      <c r="I856" s="442"/>
      <c r="J856" s="443"/>
    </row>
    <row r="859" spans="1:12" ht="16.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1:12" ht="15.75" x14ac:dyDescent="0.25">
      <c r="A860" s="174" t="s">
        <v>21</v>
      </c>
      <c r="B860" s="174"/>
      <c r="C860" s="174"/>
      <c r="D860" s="174"/>
      <c r="E860" s="174"/>
      <c r="F860" s="174"/>
      <c r="G860" s="174"/>
      <c r="H860" s="174"/>
      <c r="I860" s="174"/>
      <c r="J860" s="174"/>
      <c r="K860" s="174"/>
      <c r="L860" s="174"/>
    </row>
    <row r="861" spans="1:12" ht="15.75" x14ac:dyDescent="0.25">
      <c r="A861" s="175" t="s">
        <v>0</v>
      </c>
      <c r="B861" s="175"/>
      <c r="C861" s="175"/>
      <c r="D861" s="175"/>
      <c r="E861" s="175"/>
      <c r="F861" s="175"/>
      <c r="G861" s="175"/>
      <c r="H861" s="175"/>
      <c r="I861" s="175"/>
      <c r="J861" s="175"/>
      <c r="K861" s="175"/>
      <c r="L861" s="175"/>
    </row>
    <row r="862" spans="1:12" ht="16.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6.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6.5" x14ac:dyDescent="0.3">
      <c r="A864" s="3" t="s">
        <v>1</v>
      </c>
      <c r="B864" s="176" t="s">
        <v>44</v>
      </c>
      <c r="C864" s="177" t="s">
        <v>44</v>
      </c>
      <c r="D864" s="177" t="s">
        <v>44</v>
      </c>
      <c r="E864" s="177" t="s">
        <v>44</v>
      </c>
      <c r="F864" s="177" t="s">
        <v>44</v>
      </c>
      <c r="G864" s="178" t="s">
        <v>44</v>
      </c>
      <c r="H864" s="4" t="s">
        <v>2</v>
      </c>
      <c r="I864" s="5"/>
      <c r="J864" s="157" t="s">
        <v>24</v>
      </c>
      <c r="K864" s="158" t="s">
        <v>24</v>
      </c>
      <c r="L864" s="159" t="s">
        <v>24</v>
      </c>
    </row>
    <row r="865" spans="1:12" ht="16.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6.5" x14ac:dyDescent="0.3">
      <c r="A866" s="7" t="s">
        <v>3</v>
      </c>
      <c r="B866" s="179" t="s">
        <v>40</v>
      </c>
      <c r="C866" s="180"/>
      <c r="D866" s="180"/>
      <c r="E866" s="181"/>
      <c r="F866" s="8" t="s">
        <v>4</v>
      </c>
      <c r="G866" s="179">
        <v>2010</v>
      </c>
      <c r="H866" s="181"/>
      <c r="I866" s="7" t="s">
        <v>5</v>
      </c>
      <c r="J866" s="160" t="s">
        <v>61</v>
      </c>
      <c r="K866" s="155" t="s">
        <v>45</v>
      </c>
      <c r="L866" s="156" t="s">
        <v>45</v>
      </c>
    </row>
    <row r="867" spans="1:12" ht="16.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6.5" x14ac:dyDescent="0.3">
      <c r="A868" s="176" t="s">
        <v>6</v>
      </c>
      <c r="B868" s="178"/>
      <c r="C868" s="179" t="s">
        <v>37</v>
      </c>
      <c r="D868" s="180"/>
      <c r="E868" s="180"/>
      <c r="F868" s="180"/>
      <c r="G868" s="180"/>
      <c r="H868" s="180"/>
      <c r="I868" s="180"/>
      <c r="J868" s="180"/>
      <c r="K868" s="180"/>
      <c r="L868" s="181"/>
    </row>
    <row r="869" spans="1:12" ht="16.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6.5" x14ac:dyDescent="0.3">
      <c r="A870" s="176" t="s">
        <v>7</v>
      </c>
      <c r="B870" s="178"/>
      <c r="C870" s="179" t="s">
        <v>85</v>
      </c>
      <c r="D870" s="180"/>
      <c r="E870" s="180"/>
      <c r="F870" s="180"/>
      <c r="G870" s="180"/>
      <c r="H870" s="180"/>
      <c r="I870" s="180"/>
      <c r="J870" s="180"/>
      <c r="K870" s="180"/>
      <c r="L870" s="181"/>
    </row>
    <row r="871" spans="1:12" ht="17.25" thickBo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1:12" ht="17.25" customHeight="1" thickBot="1" x14ac:dyDescent="0.3">
      <c r="A872" s="200" t="s">
        <v>8</v>
      </c>
      <c r="B872" s="202" t="s">
        <v>9</v>
      </c>
      <c r="C872" s="204" t="s">
        <v>10</v>
      </c>
      <c r="D872" s="206" t="s">
        <v>11</v>
      </c>
      <c r="E872" s="207"/>
      <c r="F872" s="207"/>
      <c r="G872" s="207"/>
      <c r="H872" s="207"/>
      <c r="I872" s="207"/>
      <c r="J872" s="208"/>
      <c r="K872" s="209" t="s">
        <v>12</v>
      </c>
      <c r="L872" s="210"/>
    </row>
    <row r="873" spans="1:12" ht="17.25" thickBot="1" x14ac:dyDescent="0.35">
      <c r="A873" s="201"/>
      <c r="B873" s="203"/>
      <c r="C873" s="205"/>
      <c r="D873" s="213" t="s">
        <v>13</v>
      </c>
      <c r="E873" s="214"/>
      <c r="F873" s="214"/>
      <c r="G873" s="215"/>
      <c r="H873" s="114" t="s">
        <v>14</v>
      </c>
      <c r="I873" s="114" t="s">
        <v>15</v>
      </c>
      <c r="J873" s="115" t="s">
        <v>16</v>
      </c>
      <c r="K873" s="211"/>
      <c r="L873" s="212"/>
    </row>
    <row r="874" spans="1:12" ht="16.5" x14ac:dyDescent="0.3">
      <c r="A874" s="62">
        <v>45722</v>
      </c>
      <c r="B874" s="63" t="s">
        <v>115</v>
      </c>
      <c r="C874" s="64"/>
      <c r="D874" s="187" t="s">
        <v>116</v>
      </c>
      <c r="E874" s="187"/>
      <c r="F874" s="187"/>
      <c r="G874" s="188"/>
      <c r="H874" s="12">
        <v>4</v>
      </c>
      <c r="I874" s="59">
        <v>90.22</v>
      </c>
      <c r="J874" s="40">
        <f t="shared" ref="J874:J879" si="7">(H874*I874)*1.16</f>
        <v>418.62079999999997</v>
      </c>
      <c r="K874" s="189"/>
      <c r="L874" s="190"/>
    </row>
    <row r="875" spans="1:12" ht="16.5" x14ac:dyDescent="0.3">
      <c r="A875" s="13"/>
      <c r="B875" s="14"/>
      <c r="C875" s="15"/>
      <c r="D875" s="192" t="s">
        <v>117</v>
      </c>
      <c r="E875" s="192"/>
      <c r="F875" s="192"/>
      <c r="G875" s="193"/>
      <c r="H875" s="16">
        <v>1</v>
      </c>
      <c r="I875" s="59">
        <v>112.24</v>
      </c>
      <c r="J875" s="40">
        <f t="shared" si="7"/>
        <v>130.19839999999999</v>
      </c>
      <c r="K875" s="235"/>
      <c r="L875" s="236"/>
    </row>
    <row r="876" spans="1:12" ht="16.5" x14ac:dyDescent="0.3">
      <c r="A876" s="13"/>
      <c r="B876" s="14"/>
      <c r="C876" s="15"/>
      <c r="D876" s="192" t="s">
        <v>118</v>
      </c>
      <c r="E876" s="192"/>
      <c r="F876" s="192"/>
      <c r="G876" s="193"/>
      <c r="H876" s="16">
        <v>1</v>
      </c>
      <c r="I876" s="59">
        <v>92.08</v>
      </c>
      <c r="J876" s="40">
        <f t="shared" si="7"/>
        <v>106.8128</v>
      </c>
      <c r="K876" s="70"/>
      <c r="L876" s="71"/>
    </row>
    <row r="877" spans="1:12" ht="16.5" x14ac:dyDescent="0.3">
      <c r="A877" s="13"/>
      <c r="B877" s="14"/>
      <c r="C877" s="15"/>
      <c r="D877" s="192" t="s">
        <v>119</v>
      </c>
      <c r="E877" s="192"/>
      <c r="F877" s="192"/>
      <c r="G877" s="193"/>
      <c r="H877" s="16">
        <v>1</v>
      </c>
      <c r="I877" s="59">
        <v>560.62</v>
      </c>
      <c r="J877" s="40">
        <f t="shared" si="7"/>
        <v>650.31919999999991</v>
      </c>
      <c r="K877" s="70"/>
      <c r="L877" s="71"/>
    </row>
    <row r="878" spans="1:12" ht="16.5" x14ac:dyDescent="0.3">
      <c r="A878" s="13"/>
      <c r="B878" s="14"/>
      <c r="C878" s="15"/>
      <c r="D878" s="192" t="s">
        <v>120</v>
      </c>
      <c r="E878" s="192"/>
      <c r="F878" s="192"/>
      <c r="G878" s="193"/>
      <c r="H878" s="16">
        <v>1</v>
      </c>
      <c r="I878" s="59">
        <v>220.48</v>
      </c>
      <c r="J878" s="40">
        <f t="shared" si="7"/>
        <v>255.75679999999997</v>
      </c>
      <c r="K878" s="70"/>
      <c r="L878" s="71"/>
    </row>
    <row r="879" spans="1:12" ht="16.5" x14ac:dyDescent="0.3">
      <c r="A879" s="13"/>
      <c r="B879" s="14"/>
      <c r="C879" s="15"/>
      <c r="D879" s="192" t="s">
        <v>121</v>
      </c>
      <c r="E879" s="192"/>
      <c r="F879" s="192"/>
      <c r="G879" s="193"/>
      <c r="H879" s="16">
        <v>5</v>
      </c>
      <c r="I879" s="59">
        <v>126.88</v>
      </c>
      <c r="J879" s="40">
        <f t="shared" si="7"/>
        <v>735.90399999999988</v>
      </c>
      <c r="K879" s="235"/>
      <c r="L879" s="236"/>
    </row>
    <row r="880" spans="1:12" ht="17.25" thickBot="1" x14ac:dyDescent="0.35">
      <c r="A880" s="13"/>
      <c r="B880" s="14"/>
      <c r="C880" s="15"/>
      <c r="D880" s="237" t="s">
        <v>17</v>
      </c>
      <c r="E880" s="237"/>
      <c r="F880" s="237"/>
      <c r="G880" s="238"/>
      <c r="H880" s="60"/>
      <c r="I880" s="61"/>
      <c r="J880" s="68"/>
      <c r="K880" s="239"/>
      <c r="L880" s="240"/>
    </row>
    <row r="881" spans="1:12" ht="17.25" thickBot="1" x14ac:dyDescent="0.35">
      <c r="A881" s="56"/>
      <c r="B881" s="16"/>
      <c r="C881" s="57"/>
      <c r="D881" s="198" t="s">
        <v>114</v>
      </c>
      <c r="E881" s="198"/>
      <c r="F881" s="198"/>
      <c r="G881" s="199"/>
      <c r="H881" s="12">
        <v>1</v>
      </c>
      <c r="I881" s="59">
        <v>860.44</v>
      </c>
      <c r="J881" s="40">
        <f>(H881*I881)*1.16</f>
        <v>998.11040000000003</v>
      </c>
      <c r="K881" s="446"/>
      <c r="L881" s="447"/>
    </row>
    <row r="882" spans="1:12" ht="17.25" thickBot="1" x14ac:dyDescent="0.35">
      <c r="A882" s="26" t="s">
        <v>18</v>
      </c>
      <c r="B882" s="27"/>
      <c r="C882" s="28"/>
      <c r="D882" s="225"/>
      <c r="E882" s="226"/>
      <c r="F882" s="226"/>
      <c r="G882" s="227"/>
      <c r="H882" s="29"/>
      <c r="I882" s="29"/>
      <c r="J882" s="44">
        <f>SUM(J874:J881)</f>
        <v>3295.7223999999997</v>
      </c>
      <c r="K882" s="30"/>
      <c r="L882" s="31"/>
    </row>
    <row r="883" spans="1:12" ht="16.5" x14ac:dyDescent="0.3">
      <c r="A883" s="1"/>
      <c r="B883" s="216"/>
      <c r="C883" s="216"/>
      <c r="D883" s="32"/>
      <c r="E883" s="33"/>
      <c r="F883" s="33"/>
      <c r="G883" s="1"/>
      <c r="H883" s="34"/>
      <c r="I883" s="34"/>
      <c r="J883" s="34"/>
      <c r="K883" s="34"/>
      <c r="L883" s="1"/>
    </row>
    <row r="884" spans="1:12" ht="16.5" x14ac:dyDescent="0.3">
      <c r="A884" s="175" t="s">
        <v>20</v>
      </c>
      <c r="B884" s="175"/>
      <c r="C884" s="175"/>
      <c r="D884" s="175" t="s">
        <v>27</v>
      </c>
      <c r="E884" s="175"/>
      <c r="F884" s="175"/>
      <c r="G884" s="175"/>
      <c r="I884" s="175" t="s">
        <v>19</v>
      </c>
      <c r="J884" s="175"/>
      <c r="K884" s="175"/>
      <c r="L884" s="33"/>
    </row>
    <row r="885" spans="1:12" ht="16.5" x14ac:dyDescent="0.3">
      <c r="A885" s="218" t="s">
        <v>62</v>
      </c>
      <c r="B885" s="218"/>
      <c r="C885" s="218"/>
      <c r="D885" s="218" t="s">
        <v>87</v>
      </c>
      <c r="E885" s="218"/>
      <c r="F885" s="218"/>
      <c r="G885" s="218"/>
      <c r="I885" s="218" t="s">
        <v>60</v>
      </c>
      <c r="J885" s="218"/>
      <c r="K885" s="218"/>
      <c r="L885" s="33"/>
    </row>
    <row r="886" spans="1:12" ht="16.5" x14ac:dyDescent="0.3">
      <c r="A886" s="309" t="s">
        <v>47</v>
      </c>
      <c r="B886" s="309"/>
      <c r="C886" s="309"/>
      <c r="D886" s="309" t="s">
        <v>83</v>
      </c>
      <c r="E886" s="309"/>
      <c r="F886" s="309"/>
      <c r="G886" s="309"/>
      <c r="H886" s="69"/>
      <c r="I886" s="309" t="s">
        <v>28</v>
      </c>
      <c r="J886" s="309"/>
      <c r="K886" s="309"/>
      <c r="L886" s="33"/>
    </row>
    <row r="891" spans="1:12" ht="16.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1:12" ht="15.75" x14ac:dyDescent="0.25">
      <c r="A892" s="174" t="s">
        <v>21</v>
      </c>
      <c r="B892" s="174"/>
      <c r="C892" s="174"/>
      <c r="D892" s="174"/>
      <c r="E892" s="174"/>
      <c r="F892" s="174"/>
      <c r="G892" s="174"/>
      <c r="H892" s="174"/>
      <c r="I892" s="174"/>
      <c r="J892" s="174"/>
      <c r="K892" s="174"/>
      <c r="L892" s="174"/>
    </row>
    <row r="893" spans="1:12" ht="15.75" x14ac:dyDescent="0.25">
      <c r="A893" s="175" t="s">
        <v>0</v>
      </c>
      <c r="B893" s="175"/>
      <c r="C893" s="175"/>
      <c r="D893" s="175"/>
      <c r="E893" s="175"/>
      <c r="F893" s="175"/>
      <c r="G893" s="175"/>
      <c r="H893" s="175"/>
      <c r="I893" s="175"/>
      <c r="J893" s="175"/>
      <c r="K893" s="175"/>
      <c r="L893" s="175"/>
    </row>
    <row r="894" spans="1:12" ht="16.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6.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6.5" x14ac:dyDescent="0.3">
      <c r="A896" s="3" t="s">
        <v>1</v>
      </c>
      <c r="B896" s="176" t="s">
        <v>44</v>
      </c>
      <c r="C896" s="177" t="s">
        <v>44</v>
      </c>
      <c r="D896" s="177" t="s">
        <v>44</v>
      </c>
      <c r="E896" s="177" t="s">
        <v>44</v>
      </c>
      <c r="F896" s="177" t="s">
        <v>44</v>
      </c>
      <c r="G896" s="178" t="s">
        <v>44</v>
      </c>
      <c r="H896" s="4" t="s">
        <v>2</v>
      </c>
      <c r="I896" s="5"/>
      <c r="J896" s="157" t="s">
        <v>24</v>
      </c>
      <c r="K896" s="158" t="s">
        <v>24</v>
      </c>
      <c r="L896" s="159" t="s">
        <v>24</v>
      </c>
    </row>
    <row r="897" spans="1:12" ht="16.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6.5" x14ac:dyDescent="0.3">
      <c r="A898" s="7" t="s">
        <v>3</v>
      </c>
      <c r="B898" s="179" t="s">
        <v>40</v>
      </c>
      <c r="C898" s="180"/>
      <c r="D898" s="180"/>
      <c r="E898" s="181"/>
      <c r="F898" s="8" t="s">
        <v>4</v>
      </c>
      <c r="G898" s="179">
        <v>2010</v>
      </c>
      <c r="H898" s="181"/>
      <c r="I898" s="7" t="s">
        <v>5</v>
      </c>
      <c r="J898" s="160" t="s">
        <v>61</v>
      </c>
      <c r="K898" s="155" t="s">
        <v>45</v>
      </c>
      <c r="L898" s="156" t="s">
        <v>45</v>
      </c>
    </row>
    <row r="899" spans="1:12" ht="16.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6.5" x14ac:dyDescent="0.3">
      <c r="A900" s="176" t="s">
        <v>6</v>
      </c>
      <c r="B900" s="178"/>
      <c r="C900" s="179" t="s">
        <v>37</v>
      </c>
      <c r="D900" s="180"/>
      <c r="E900" s="180"/>
      <c r="F900" s="180"/>
      <c r="G900" s="180"/>
      <c r="H900" s="180"/>
      <c r="I900" s="180"/>
      <c r="J900" s="180"/>
      <c r="K900" s="180"/>
      <c r="L900" s="181"/>
    </row>
    <row r="901" spans="1:12" ht="16.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6.5" x14ac:dyDescent="0.3">
      <c r="A902" s="176" t="s">
        <v>7</v>
      </c>
      <c r="B902" s="178"/>
      <c r="C902" s="179" t="s">
        <v>85</v>
      </c>
      <c r="D902" s="180"/>
      <c r="E902" s="180"/>
      <c r="F902" s="180"/>
      <c r="G902" s="180"/>
      <c r="H902" s="180"/>
      <c r="I902" s="180"/>
      <c r="J902" s="180"/>
      <c r="K902" s="180"/>
      <c r="L902" s="181"/>
    </row>
    <row r="903" spans="1:12" ht="17.25" thickBo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1:12" ht="17.25" customHeight="1" thickBot="1" x14ac:dyDescent="0.3">
      <c r="A904" s="200" t="s">
        <v>8</v>
      </c>
      <c r="B904" s="202" t="s">
        <v>9</v>
      </c>
      <c r="C904" s="204" t="s">
        <v>10</v>
      </c>
      <c r="D904" s="206" t="s">
        <v>11</v>
      </c>
      <c r="E904" s="207"/>
      <c r="F904" s="207"/>
      <c r="G904" s="207"/>
      <c r="H904" s="207"/>
      <c r="I904" s="207"/>
      <c r="J904" s="208"/>
      <c r="K904" s="209" t="s">
        <v>12</v>
      </c>
      <c r="L904" s="210"/>
    </row>
    <row r="905" spans="1:12" ht="17.25" thickBot="1" x14ac:dyDescent="0.35">
      <c r="A905" s="201"/>
      <c r="B905" s="203"/>
      <c r="C905" s="205"/>
      <c r="D905" s="213" t="s">
        <v>13</v>
      </c>
      <c r="E905" s="214"/>
      <c r="F905" s="214"/>
      <c r="G905" s="215"/>
      <c r="H905" s="114" t="s">
        <v>14</v>
      </c>
      <c r="I905" s="114" t="s">
        <v>15</v>
      </c>
      <c r="J905" s="115" t="s">
        <v>16</v>
      </c>
      <c r="K905" s="211"/>
      <c r="L905" s="212"/>
    </row>
    <row r="906" spans="1:12" ht="16.5" x14ac:dyDescent="0.3">
      <c r="A906" s="62">
        <v>45754</v>
      </c>
      <c r="B906" s="63" t="s">
        <v>162</v>
      </c>
      <c r="C906" s="64"/>
      <c r="D906" s="187" t="s">
        <v>157</v>
      </c>
      <c r="E906" s="187"/>
      <c r="F906" s="187"/>
      <c r="G906" s="188"/>
      <c r="H906" s="12">
        <v>1</v>
      </c>
      <c r="I906" s="59">
        <v>1550</v>
      </c>
      <c r="J906" s="40">
        <f>(H906*I906)*1.16</f>
        <v>1797.9999999999998</v>
      </c>
      <c r="K906" s="189"/>
      <c r="L906" s="190"/>
    </row>
    <row r="907" spans="1:12" ht="16.5" x14ac:dyDescent="0.3">
      <c r="A907" s="13"/>
      <c r="B907" s="14"/>
      <c r="C907" s="15"/>
      <c r="D907" s="192" t="s">
        <v>158</v>
      </c>
      <c r="E907" s="192"/>
      <c r="F907" s="192"/>
      <c r="G907" s="193"/>
      <c r="H907" s="16">
        <v>1</v>
      </c>
      <c r="I907" s="59">
        <v>670</v>
      </c>
      <c r="J907" s="40">
        <f>(H907*I907)*1.16</f>
        <v>777.19999999999993</v>
      </c>
      <c r="K907" s="235"/>
      <c r="L907" s="236"/>
    </row>
    <row r="908" spans="1:12" ht="16.5" x14ac:dyDescent="0.3">
      <c r="A908" s="13"/>
      <c r="B908" s="14"/>
      <c r="C908" s="15"/>
      <c r="D908" s="192" t="s">
        <v>159</v>
      </c>
      <c r="E908" s="192"/>
      <c r="F908" s="192"/>
      <c r="G908" s="193"/>
      <c r="H908" s="16">
        <v>1</v>
      </c>
      <c r="I908" s="59">
        <v>380</v>
      </c>
      <c r="J908" s="40">
        <f>(H908*I908)*1.16</f>
        <v>440.79999999999995</v>
      </c>
      <c r="K908" s="70"/>
      <c r="L908" s="71"/>
    </row>
    <row r="909" spans="1:12" ht="16.5" x14ac:dyDescent="0.3">
      <c r="A909" s="13"/>
      <c r="B909" s="14"/>
      <c r="C909" s="15"/>
      <c r="D909" s="192"/>
      <c r="E909" s="192"/>
      <c r="F909" s="192"/>
      <c r="G909" s="193"/>
      <c r="H909" s="16"/>
      <c r="I909" s="59"/>
      <c r="J909" s="40">
        <f>(H909*I909)*1.16</f>
        <v>0</v>
      </c>
      <c r="K909" s="70"/>
      <c r="L909" s="71"/>
    </row>
    <row r="910" spans="1:12" ht="17.25" thickBot="1" x14ac:dyDescent="0.35">
      <c r="A910" s="13"/>
      <c r="B910" s="14"/>
      <c r="C910" s="15"/>
      <c r="D910" s="237" t="s">
        <v>17</v>
      </c>
      <c r="E910" s="237"/>
      <c r="F910" s="237"/>
      <c r="G910" s="238"/>
      <c r="H910" s="60"/>
      <c r="I910" s="61"/>
      <c r="J910" s="68"/>
      <c r="K910" s="239"/>
      <c r="L910" s="240"/>
    </row>
    <row r="911" spans="1:12" ht="16.5" x14ac:dyDescent="0.3">
      <c r="A911" s="13"/>
      <c r="B911" s="14"/>
      <c r="C911" s="15"/>
      <c r="D911" s="198" t="s">
        <v>160</v>
      </c>
      <c r="E911" s="198"/>
      <c r="F911" s="198"/>
      <c r="G911" s="199"/>
      <c r="H911" s="12">
        <v>1</v>
      </c>
      <c r="I911" s="59">
        <v>450</v>
      </c>
      <c r="J911" s="40">
        <f>(H911*I911)*1.16</f>
        <v>522</v>
      </c>
      <c r="K911" s="127"/>
      <c r="L911" s="128"/>
    </row>
    <row r="912" spans="1:12" ht="17.25" thickBot="1" x14ac:dyDescent="0.35">
      <c r="A912" s="13"/>
      <c r="B912" s="14"/>
      <c r="C912" s="15"/>
      <c r="D912" s="237" t="s">
        <v>161</v>
      </c>
      <c r="E912" s="237"/>
      <c r="F912" s="237"/>
      <c r="G912" s="238"/>
      <c r="H912" s="58"/>
      <c r="I912" s="129"/>
      <c r="J912" s="130"/>
      <c r="K912" s="127"/>
      <c r="L912" s="128"/>
    </row>
    <row r="913" spans="1:12" ht="17.25" thickBot="1" x14ac:dyDescent="0.35">
      <c r="A913" s="56"/>
      <c r="B913" s="16"/>
      <c r="C913" s="57"/>
      <c r="D913" s="365" t="s">
        <v>160</v>
      </c>
      <c r="E913" s="366"/>
      <c r="F913" s="366"/>
      <c r="G913" s="366"/>
      <c r="H913">
        <v>1</v>
      </c>
      <c r="I913" s="131">
        <v>38.14</v>
      </c>
      <c r="J913" s="131">
        <f>I913</f>
        <v>38.14</v>
      </c>
      <c r="K913" s="446"/>
      <c r="L913" s="447"/>
    </row>
    <row r="914" spans="1:12" ht="17.25" thickBot="1" x14ac:dyDescent="0.35">
      <c r="A914" s="26" t="s">
        <v>18</v>
      </c>
      <c r="B914" s="27"/>
      <c r="C914" s="28"/>
      <c r="D914" s="225"/>
      <c r="E914" s="226"/>
      <c r="F914" s="226"/>
      <c r="G914" s="227"/>
      <c r="H914" s="29"/>
      <c r="I914" s="29"/>
      <c r="J914" s="44">
        <f>SUM(J906:J911)-J913</f>
        <v>3499.86</v>
      </c>
      <c r="K914" s="30"/>
      <c r="L914" s="31"/>
    </row>
    <row r="915" spans="1:12" ht="16.5" x14ac:dyDescent="0.3">
      <c r="A915" s="1"/>
      <c r="B915" s="216"/>
      <c r="C915" s="216"/>
      <c r="D915" s="32"/>
      <c r="E915" s="33"/>
      <c r="F915" s="33"/>
      <c r="G915" s="1"/>
      <c r="H915" s="34"/>
      <c r="I915" s="34"/>
      <c r="J915" s="34"/>
      <c r="K915" s="34"/>
      <c r="L915" s="1"/>
    </row>
    <row r="916" spans="1:12" ht="16.5" x14ac:dyDescent="0.3">
      <c r="A916" s="175" t="s">
        <v>20</v>
      </c>
      <c r="B916" s="175"/>
      <c r="C916" s="175"/>
      <c r="D916" s="175" t="s">
        <v>27</v>
      </c>
      <c r="E916" s="175"/>
      <c r="F916" s="175"/>
      <c r="G916" s="175"/>
      <c r="I916" s="175" t="s">
        <v>19</v>
      </c>
      <c r="J916" s="175"/>
      <c r="K916" s="175"/>
      <c r="L916" s="33"/>
    </row>
    <row r="917" spans="1:12" ht="16.5" x14ac:dyDescent="0.3">
      <c r="A917" s="218" t="s">
        <v>62</v>
      </c>
      <c r="B917" s="218"/>
      <c r="C917" s="218"/>
      <c r="D917" s="218" t="s">
        <v>87</v>
      </c>
      <c r="E917" s="218"/>
      <c r="F917" s="218"/>
      <c r="G917" s="218"/>
      <c r="I917" s="218" t="s">
        <v>60</v>
      </c>
      <c r="J917" s="218"/>
      <c r="K917" s="218"/>
      <c r="L917" s="33"/>
    </row>
    <row r="918" spans="1:12" ht="16.5" x14ac:dyDescent="0.3">
      <c r="A918" s="309" t="s">
        <v>47</v>
      </c>
      <c r="B918" s="309"/>
      <c r="C918" s="309"/>
      <c r="D918" s="309" t="s">
        <v>83</v>
      </c>
      <c r="E918" s="309"/>
      <c r="F918" s="309"/>
      <c r="G918" s="309"/>
      <c r="H918" s="69"/>
      <c r="I918" s="309" t="s">
        <v>28</v>
      </c>
      <c r="J918" s="309"/>
      <c r="K918" s="309"/>
      <c r="L918" s="33"/>
    </row>
    <row r="924" spans="1:12" ht="16.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1:12" ht="15.75" x14ac:dyDescent="0.25">
      <c r="A925" s="174" t="s">
        <v>21</v>
      </c>
      <c r="B925" s="174"/>
      <c r="C925" s="174"/>
      <c r="D925" s="174"/>
      <c r="E925" s="174"/>
      <c r="F925" s="174"/>
      <c r="G925" s="174"/>
      <c r="H925" s="174"/>
      <c r="I925" s="174"/>
      <c r="J925" s="174"/>
      <c r="K925" s="174"/>
      <c r="L925" s="174"/>
    </row>
    <row r="926" spans="1:12" ht="15.75" x14ac:dyDescent="0.25">
      <c r="A926" s="175" t="s">
        <v>0</v>
      </c>
      <c r="B926" s="175"/>
      <c r="C926" s="175"/>
      <c r="D926" s="175"/>
      <c r="E926" s="175"/>
      <c r="F926" s="175"/>
      <c r="G926" s="175"/>
      <c r="H926" s="175"/>
      <c r="I926" s="175"/>
      <c r="J926" s="175"/>
      <c r="K926" s="175"/>
      <c r="L926" s="175"/>
    </row>
    <row r="927" spans="1:12" ht="16.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6.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6.5" x14ac:dyDescent="0.3">
      <c r="A929" s="3" t="s">
        <v>1</v>
      </c>
      <c r="B929" s="176" t="s">
        <v>44</v>
      </c>
      <c r="C929" s="177" t="s">
        <v>44</v>
      </c>
      <c r="D929" s="177" t="s">
        <v>44</v>
      </c>
      <c r="E929" s="177" t="s">
        <v>44</v>
      </c>
      <c r="F929" s="177" t="s">
        <v>44</v>
      </c>
      <c r="G929" s="178" t="s">
        <v>44</v>
      </c>
      <c r="H929" s="4" t="s">
        <v>2</v>
      </c>
      <c r="I929" s="5"/>
      <c r="J929" s="157" t="s">
        <v>24</v>
      </c>
      <c r="K929" s="158" t="s">
        <v>24</v>
      </c>
      <c r="L929" s="159" t="s">
        <v>24</v>
      </c>
    </row>
    <row r="930" spans="1:12" ht="16.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6.5" x14ac:dyDescent="0.3">
      <c r="A931" s="7" t="s">
        <v>3</v>
      </c>
      <c r="B931" s="179" t="s">
        <v>40</v>
      </c>
      <c r="C931" s="180"/>
      <c r="D931" s="180"/>
      <c r="E931" s="181"/>
      <c r="F931" s="8" t="s">
        <v>4</v>
      </c>
      <c r="G931" s="179">
        <v>2010</v>
      </c>
      <c r="H931" s="181"/>
      <c r="I931" s="7" t="s">
        <v>5</v>
      </c>
      <c r="J931" s="160" t="s">
        <v>61</v>
      </c>
      <c r="K931" s="155" t="s">
        <v>45</v>
      </c>
      <c r="L931" s="156" t="s">
        <v>45</v>
      </c>
    </row>
    <row r="932" spans="1:12" ht="16.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6.5" x14ac:dyDescent="0.3">
      <c r="A933" s="176" t="s">
        <v>6</v>
      </c>
      <c r="B933" s="178"/>
      <c r="C933" s="179" t="s">
        <v>37</v>
      </c>
      <c r="D933" s="180"/>
      <c r="E933" s="180"/>
      <c r="F933" s="180"/>
      <c r="G933" s="180"/>
      <c r="H933" s="180"/>
      <c r="I933" s="180"/>
      <c r="J933" s="180"/>
      <c r="K933" s="180"/>
      <c r="L933" s="181"/>
    </row>
    <row r="934" spans="1:12" ht="16.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6.5" x14ac:dyDescent="0.3">
      <c r="A935" s="176" t="s">
        <v>7</v>
      </c>
      <c r="B935" s="178"/>
      <c r="C935" s="179" t="s">
        <v>85</v>
      </c>
      <c r="D935" s="180"/>
      <c r="E935" s="180"/>
      <c r="F935" s="180"/>
      <c r="G935" s="180"/>
      <c r="H935" s="180"/>
      <c r="I935" s="180"/>
      <c r="J935" s="180"/>
      <c r="K935" s="180"/>
      <c r="L935" s="181"/>
    </row>
    <row r="936" spans="1:12" ht="17.25" thickBo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1:12" ht="17.25" customHeight="1" thickBot="1" x14ac:dyDescent="0.3">
      <c r="A937" s="200" t="s">
        <v>8</v>
      </c>
      <c r="B937" s="202" t="s">
        <v>9</v>
      </c>
      <c r="C937" s="204" t="s">
        <v>10</v>
      </c>
      <c r="D937" s="206" t="s">
        <v>11</v>
      </c>
      <c r="E937" s="207"/>
      <c r="F937" s="207"/>
      <c r="G937" s="207"/>
      <c r="H937" s="207"/>
      <c r="I937" s="207"/>
      <c r="J937" s="208"/>
      <c r="K937" s="209" t="s">
        <v>12</v>
      </c>
      <c r="L937" s="210"/>
    </row>
    <row r="938" spans="1:12" ht="17.25" thickBot="1" x14ac:dyDescent="0.35">
      <c r="A938" s="201"/>
      <c r="B938" s="203"/>
      <c r="C938" s="205"/>
      <c r="D938" s="213" t="s">
        <v>13</v>
      </c>
      <c r="E938" s="214"/>
      <c r="F938" s="214"/>
      <c r="G938" s="215"/>
      <c r="H938" s="114" t="s">
        <v>14</v>
      </c>
      <c r="I938" s="114" t="s">
        <v>15</v>
      </c>
      <c r="J938" s="115" t="s">
        <v>16</v>
      </c>
      <c r="K938" s="211"/>
      <c r="L938" s="212"/>
    </row>
    <row r="939" spans="1:12" ht="16.5" x14ac:dyDescent="0.3">
      <c r="A939" s="62">
        <v>45832</v>
      </c>
      <c r="B939" s="63" t="s">
        <v>222</v>
      </c>
      <c r="C939" s="64"/>
      <c r="D939" s="187" t="s">
        <v>223</v>
      </c>
      <c r="E939" s="187"/>
      <c r="F939" s="187"/>
      <c r="G939" s="188"/>
      <c r="H939" s="12">
        <v>5</v>
      </c>
      <c r="I939" s="59">
        <v>100</v>
      </c>
      <c r="J939" s="40">
        <f>(H939*I939)*1.16</f>
        <v>580</v>
      </c>
      <c r="K939" s="189"/>
      <c r="L939" s="190"/>
    </row>
    <row r="940" spans="1:12" ht="16.5" x14ac:dyDescent="0.3">
      <c r="A940" s="13"/>
      <c r="B940" s="14"/>
      <c r="C940" s="15"/>
      <c r="D940" s="192" t="s">
        <v>138</v>
      </c>
      <c r="E940" s="192"/>
      <c r="F940" s="192"/>
      <c r="G940" s="193"/>
      <c r="H940" s="16">
        <v>1</v>
      </c>
      <c r="I940" s="59">
        <v>73.98</v>
      </c>
      <c r="J940" s="40">
        <f>(H940*I940)*1.16</f>
        <v>85.816800000000001</v>
      </c>
      <c r="K940" s="235"/>
      <c r="L940" s="236"/>
    </row>
    <row r="941" spans="1:12" ht="16.5" x14ac:dyDescent="0.3">
      <c r="A941" s="13"/>
      <c r="B941" s="14"/>
      <c r="C941" s="15"/>
      <c r="D941" s="192" t="s">
        <v>122</v>
      </c>
      <c r="E941" s="192"/>
      <c r="F941" s="192"/>
      <c r="G941" s="193"/>
      <c r="H941" s="16">
        <v>1</v>
      </c>
      <c r="I941" s="59">
        <v>170.25</v>
      </c>
      <c r="J941" s="40">
        <f>(H941*I941)*1.16</f>
        <v>197.48999999999998</v>
      </c>
      <c r="K941" s="70"/>
      <c r="L941" s="71"/>
    </row>
    <row r="942" spans="1:12" ht="16.5" x14ac:dyDescent="0.3">
      <c r="A942" s="13"/>
      <c r="B942" s="14"/>
      <c r="C942" s="15"/>
      <c r="D942" s="192"/>
      <c r="E942" s="192"/>
      <c r="F942" s="192"/>
      <c r="G942" s="193"/>
      <c r="H942" s="16"/>
      <c r="I942" s="59"/>
      <c r="J942" s="40">
        <f>(H942*I942)*1.16</f>
        <v>0</v>
      </c>
      <c r="K942" s="70"/>
      <c r="L942" s="71"/>
    </row>
    <row r="943" spans="1:12" ht="17.25" thickBot="1" x14ac:dyDescent="0.35">
      <c r="A943" s="13"/>
      <c r="B943" s="14"/>
      <c r="C943" s="15"/>
      <c r="D943" s="237" t="s">
        <v>17</v>
      </c>
      <c r="E943" s="237"/>
      <c r="F943" s="237"/>
      <c r="G943" s="238"/>
      <c r="H943" s="60"/>
      <c r="I943" s="61"/>
      <c r="J943" s="68"/>
      <c r="K943" s="239"/>
      <c r="L943" s="240"/>
    </row>
    <row r="944" spans="1:12" ht="17.25" thickBot="1" x14ac:dyDescent="0.35">
      <c r="A944" s="13"/>
      <c r="B944" s="14"/>
      <c r="C944" s="15"/>
      <c r="D944" s="198" t="s">
        <v>224</v>
      </c>
      <c r="E944" s="198"/>
      <c r="F944" s="198"/>
      <c r="G944" s="199"/>
      <c r="H944" s="12">
        <v>1</v>
      </c>
      <c r="I944" s="59">
        <v>90</v>
      </c>
      <c r="J944" s="40">
        <f>(H944*I944)*1.16</f>
        <v>104.39999999999999</v>
      </c>
      <c r="K944" s="127"/>
      <c r="L944" s="128"/>
    </row>
    <row r="945" spans="1:12" ht="17.25" thickBot="1" x14ac:dyDescent="0.35">
      <c r="A945" s="56"/>
      <c r="B945" s="16"/>
      <c r="C945" s="57"/>
      <c r="D945" s="365"/>
      <c r="E945" s="366"/>
      <c r="F945" s="366"/>
      <c r="G945" s="366"/>
      <c r="H945">
        <v>1</v>
      </c>
      <c r="I945" s="131"/>
      <c r="J945" s="131"/>
      <c r="K945" s="446"/>
      <c r="L945" s="447"/>
    </row>
    <row r="946" spans="1:12" ht="17.25" thickBot="1" x14ac:dyDescent="0.35">
      <c r="A946" s="26" t="s">
        <v>18</v>
      </c>
      <c r="B946" s="27"/>
      <c r="C946" s="28"/>
      <c r="D946" s="225"/>
      <c r="E946" s="226"/>
      <c r="F946" s="226"/>
      <c r="G946" s="227"/>
      <c r="H946" s="29"/>
      <c r="I946" s="29"/>
      <c r="J946" s="44">
        <f>SUM(J939:J944)-J945</f>
        <v>967.70680000000004</v>
      </c>
      <c r="K946" s="30"/>
      <c r="L946" s="31"/>
    </row>
    <row r="947" spans="1:12" ht="16.5" x14ac:dyDescent="0.3">
      <c r="A947" s="1"/>
      <c r="B947" s="216"/>
      <c r="C947" s="216"/>
      <c r="D947" s="32"/>
      <c r="E947" s="33"/>
      <c r="F947" s="33"/>
      <c r="G947" s="1"/>
      <c r="H947" s="34"/>
      <c r="I947" s="34"/>
      <c r="J947" s="34"/>
      <c r="K947" s="34"/>
      <c r="L947" s="1"/>
    </row>
    <row r="948" spans="1:12" ht="16.5" x14ac:dyDescent="0.3">
      <c r="A948" s="175" t="s">
        <v>20</v>
      </c>
      <c r="B948" s="175"/>
      <c r="C948" s="175"/>
      <c r="D948" s="175" t="s">
        <v>27</v>
      </c>
      <c r="E948" s="175"/>
      <c r="F948" s="175"/>
      <c r="G948" s="175"/>
      <c r="I948" s="175" t="s">
        <v>19</v>
      </c>
      <c r="J948" s="175"/>
      <c r="K948" s="175"/>
      <c r="L948" s="33"/>
    </row>
    <row r="949" spans="1:12" ht="16.5" x14ac:dyDescent="0.3">
      <c r="A949" s="218" t="s">
        <v>62</v>
      </c>
      <c r="B949" s="218"/>
      <c r="C949" s="218"/>
      <c r="D949" s="218" t="s">
        <v>87</v>
      </c>
      <c r="E949" s="218"/>
      <c r="F949" s="218"/>
      <c r="G949" s="218"/>
      <c r="I949" s="218" t="s">
        <v>60</v>
      </c>
      <c r="J949" s="218"/>
      <c r="K949" s="218"/>
      <c r="L949" s="33"/>
    </row>
    <row r="950" spans="1:12" ht="16.5" x14ac:dyDescent="0.3">
      <c r="A950" s="309" t="s">
        <v>47</v>
      </c>
      <c r="B950" s="309"/>
      <c r="C950" s="309"/>
      <c r="D950" s="217" t="s">
        <v>83</v>
      </c>
      <c r="E950" s="217"/>
      <c r="F950" s="217"/>
      <c r="G950" s="217"/>
      <c r="H950" s="69"/>
      <c r="I950" s="309" t="s">
        <v>28</v>
      </c>
      <c r="J950" s="309"/>
      <c r="K950" s="309"/>
      <c r="L950" s="33"/>
    </row>
    <row r="951" spans="1:12" x14ac:dyDescent="0.25">
      <c r="D951" s="217"/>
      <c r="E951" s="217"/>
      <c r="F951" s="217"/>
      <c r="G951" s="217"/>
    </row>
    <row r="959" spans="1:12" ht="16.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1:12" ht="15.75" x14ac:dyDescent="0.25">
      <c r="A960" s="174" t="s">
        <v>21</v>
      </c>
      <c r="B960" s="174"/>
      <c r="C960" s="174"/>
      <c r="D960" s="174"/>
      <c r="E960" s="174"/>
      <c r="F960" s="174"/>
      <c r="G960" s="174"/>
      <c r="H960" s="174"/>
      <c r="I960" s="174"/>
      <c r="J960" s="174"/>
      <c r="K960" s="174"/>
      <c r="L960" s="174"/>
    </row>
    <row r="961" spans="1:12" ht="15.75" x14ac:dyDescent="0.25">
      <c r="A961" s="175" t="s">
        <v>0</v>
      </c>
      <c r="B961" s="175"/>
      <c r="C961" s="175"/>
      <c r="D961" s="175"/>
      <c r="E961" s="175"/>
      <c r="F961" s="175"/>
      <c r="G961" s="175"/>
      <c r="H961" s="175"/>
      <c r="I961" s="175"/>
      <c r="J961" s="175"/>
      <c r="K961" s="175"/>
      <c r="L961" s="175"/>
    </row>
    <row r="962" spans="1:12" ht="16.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6.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6.5" x14ac:dyDescent="0.3">
      <c r="A964" s="3" t="s">
        <v>1</v>
      </c>
      <c r="B964" s="176" t="s">
        <v>44</v>
      </c>
      <c r="C964" s="177" t="s">
        <v>44</v>
      </c>
      <c r="D964" s="177" t="s">
        <v>44</v>
      </c>
      <c r="E964" s="177" t="s">
        <v>44</v>
      </c>
      <c r="F964" s="177" t="s">
        <v>44</v>
      </c>
      <c r="G964" s="178" t="s">
        <v>44</v>
      </c>
      <c r="H964" s="4" t="s">
        <v>2</v>
      </c>
      <c r="I964" s="5"/>
      <c r="J964" s="157" t="s">
        <v>24</v>
      </c>
      <c r="K964" s="158" t="s">
        <v>24</v>
      </c>
      <c r="L964" s="159" t="s">
        <v>24</v>
      </c>
    </row>
    <row r="965" spans="1:12" ht="16.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6.5" x14ac:dyDescent="0.3">
      <c r="A966" s="7" t="s">
        <v>3</v>
      </c>
      <c r="B966" s="179" t="s">
        <v>40</v>
      </c>
      <c r="C966" s="180"/>
      <c r="D966" s="180"/>
      <c r="E966" s="181"/>
      <c r="F966" s="8" t="s">
        <v>4</v>
      </c>
      <c r="G966" s="179">
        <v>2010</v>
      </c>
      <c r="H966" s="181"/>
      <c r="I966" s="7" t="s">
        <v>5</v>
      </c>
      <c r="J966" s="160" t="s">
        <v>61</v>
      </c>
      <c r="K966" s="155" t="s">
        <v>45</v>
      </c>
      <c r="L966" s="156" t="s">
        <v>45</v>
      </c>
    </row>
    <row r="967" spans="1:12" ht="16.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6.5" x14ac:dyDescent="0.3">
      <c r="A968" s="176" t="s">
        <v>6</v>
      </c>
      <c r="B968" s="178"/>
      <c r="C968" s="179" t="s">
        <v>37</v>
      </c>
      <c r="D968" s="180"/>
      <c r="E968" s="180"/>
      <c r="F968" s="180"/>
      <c r="G968" s="180"/>
      <c r="H968" s="180"/>
      <c r="I968" s="180"/>
      <c r="J968" s="180"/>
      <c r="K968" s="180"/>
      <c r="L968" s="181"/>
    </row>
    <row r="969" spans="1:12" ht="16.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6.5" x14ac:dyDescent="0.3">
      <c r="A970" s="176" t="s">
        <v>7</v>
      </c>
      <c r="B970" s="178"/>
      <c r="C970" s="179" t="s">
        <v>85</v>
      </c>
      <c r="D970" s="180"/>
      <c r="E970" s="180"/>
      <c r="F970" s="180"/>
      <c r="G970" s="180"/>
      <c r="H970" s="180"/>
      <c r="I970" s="180"/>
      <c r="J970" s="180"/>
      <c r="K970" s="180"/>
      <c r="L970" s="181"/>
    </row>
    <row r="971" spans="1:12" ht="17.25" thickBo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1:12" ht="17.25" customHeight="1" thickBot="1" x14ac:dyDescent="0.3">
      <c r="A972" s="200" t="s">
        <v>8</v>
      </c>
      <c r="B972" s="202" t="s">
        <v>9</v>
      </c>
      <c r="C972" s="204" t="s">
        <v>10</v>
      </c>
      <c r="D972" s="206" t="s">
        <v>11</v>
      </c>
      <c r="E972" s="207"/>
      <c r="F972" s="207"/>
      <c r="G972" s="207"/>
      <c r="H972" s="207"/>
      <c r="I972" s="207"/>
      <c r="J972" s="208"/>
      <c r="K972" s="209" t="s">
        <v>12</v>
      </c>
      <c r="L972" s="210"/>
    </row>
    <row r="973" spans="1:12" ht="17.25" thickBot="1" x14ac:dyDescent="0.35">
      <c r="A973" s="201"/>
      <c r="B973" s="203"/>
      <c r="C973" s="205"/>
      <c r="D973" s="213" t="s">
        <v>13</v>
      </c>
      <c r="E973" s="214"/>
      <c r="F973" s="214"/>
      <c r="G973" s="215"/>
      <c r="H973" s="114" t="s">
        <v>14</v>
      </c>
      <c r="I973" s="114" t="s">
        <v>15</v>
      </c>
      <c r="J973" s="115" t="s">
        <v>16</v>
      </c>
      <c r="K973" s="211"/>
      <c r="L973" s="212"/>
    </row>
    <row r="974" spans="1:12" ht="16.5" x14ac:dyDescent="0.3">
      <c r="A974" s="62">
        <v>45890</v>
      </c>
      <c r="B974" s="63" t="s">
        <v>313</v>
      </c>
      <c r="C974" s="64"/>
      <c r="D974" s="187" t="s">
        <v>59</v>
      </c>
      <c r="E974" s="187"/>
      <c r="F974" s="187"/>
      <c r="G974" s="188"/>
      <c r="H974" s="12">
        <v>1</v>
      </c>
      <c r="I974" s="59">
        <v>870</v>
      </c>
      <c r="J974" s="40">
        <f t="shared" ref="J974:J980" si="8">(H974*I974)*1.16</f>
        <v>1009.1999999999999</v>
      </c>
      <c r="K974" s="189"/>
      <c r="L974" s="190"/>
    </row>
    <row r="975" spans="1:12" ht="16.5" x14ac:dyDescent="0.3">
      <c r="A975" s="13"/>
      <c r="B975" s="14"/>
      <c r="C975" s="15"/>
      <c r="D975" s="192" t="s">
        <v>309</v>
      </c>
      <c r="E975" s="192"/>
      <c r="F975" s="192"/>
      <c r="G975" s="193"/>
      <c r="H975" s="16">
        <v>1</v>
      </c>
      <c r="I975" s="59">
        <v>300</v>
      </c>
      <c r="J975" s="40">
        <f t="shared" si="8"/>
        <v>348</v>
      </c>
      <c r="K975" s="235"/>
      <c r="L975" s="236"/>
    </row>
    <row r="976" spans="1:12" ht="16.5" x14ac:dyDescent="0.3">
      <c r="A976" s="13"/>
      <c r="B976" s="14"/>
      <c r="C976" s="15"/>
      <c r="D976" s="192" t="s">
        <v>310</v>
      </c>
      <c r="E976" s="192"/>
      <c r="F976" s="192"/>
      <c r="G976" s="193"/>
      <c r="H976" s="16">
        <v>1</v>
      </c>
      <c r="I976" s="59">
        <v>200</v>
      </c>
      <c r="J976" s="40">
        <f t="shared" si="8"/>
        <v>231.99999999999997</v>
      </c>
      <c r="K976" s="70"/>
      <c r="L976" s="71"/>
    </row>
    <row r="977" spans="1:12" ht="16.5" x14ac:dyDescent="0.3">
      <c r="A977" s="13"/>
      <c r="B977" s="14"/>
      <c r="C977" s="15"/>
      <c r="D977" s="192" t="s">
        <v>41</v>
      </c>
      <c r="E977" s="192"/>
      <c r="F977" s="192"/>
      <c r="G977" s="193"/>
      <c r="H977" s="16">
        <v>1</v>
      </c>
      <c r="I977" s="59">
        <v>75</v>
      </c>
      <c r="J977" s="40">
        <f t="shared" si="8"/>
        <v>87</v>
      </c>
      <c r="K977" s="70"/>
      <c r="L977" s="71"/>
    </row>
    <row r="978" spans="1:12" ht="16.5" x14ac:dyDescent="0.3">
      <c r="A978" s="13"/>
      <c r="B978" s="14"/>
      <c r="C978" s="15"/>
      <c r="D978" s="192" t="s">
        <v>259</v>
      </c>
      <c r="E978" s="192"/>
      <c r="F978" s="192"/>
      <c r="G978" s="193"/>
      <c r="H978" s="16">
        <v>1</v>
      </c>
      <c r="I978" s="59">
        <v>770</v>
      </c>
      <c r="J978" s="40">
        <f t="shared" si="8"/>
        <v>893.19999999999993</v>
      </c>
      <c r="K978" s="70"/>
      <c r="L978" s="71"/>
    </row>
    <row r="979" spans="1:12" ht="16.5" x14ac:dyDescent="0.3">
      <c r="A979" s="13"/>
      <c r="B979" s="14"/>
      <c r="C979" s="15"/>
      <c r="D979" s="192" t="s">
        <v>311</v>
      </c>
      <c r="E979" s="192"/>
      <c r="F979" s="192"/>
      <c r="G979" s="193"/>
      <c r="H979" s="16">
        <v>1</v>
      </c>
      <c r="I979" s="59">
        <v>350</v>
      </c>
      <c r="J979" s="40">
        <f t="shared" si="8"/>
        <v>406</v>
      </c>
      <c r="K979" s="70"/>
      <c r="L979" s="71"/>
    </row>
    <row r="980" spans="1:12" ht="16.5" x14ac:dyDescent="0.3">
      <c r="A980" s="13"/>
      <c r="B980" s="14"/>
      <c r="C980" s="15"/>
      <c r="D980" s="192"/>
      <c r="E980" s="192"/>
      <c r="F980" s="192"/>
      <c r="G980" s="193"/>
      <c r="H980" s="16"/>
      <c r="I980" s="59"/>
      <c r="J980" s="40">
        <f t="shared" si="8"/>
        <v>0</v>
      </c>
      <c r="K980" s="70"/>
      <c r="L980" s="71"/>
    </row>
    <row r="981" spans="1:12" ht="17.25" thickBot="1" x14ac:dyDescent="0.35">
      <c r="A981" s="13"/>
      <c r="B981" s="14"/>
      <c r="C981" s="15"/>
      <c r="D981" s="237" t="s">
        <v>17</v>
      </c>
      <c r="E981" s="237"/>
      <c r="F981" s="237"/>
      <c r="G981" s="238"/>
      <c r="H981" s="60"/>
      <c r="I981" s="61"/>
      <c r="J981" s="68"/>
      <c r="K981" s="239"/>
      <c r="L981" s="240"/>
    </row>
    <row r="982" spans="1:12" ht="17.25" thickBot="1" x14ac:dyDescent="0.35">
      <c r="A982" s="13"/>
      <c r="B982" s="14"/>
      <c r="C982" s="15"/>
      <c r="D982" s="198" t="s">
        <v>312</v>
      </c>
      <c r="E982" s="198"/>
      <c r="F982" s="198"/>
      <c r="G982" s="199"/>
      <c r="H982" s="12">
        <v>1</v>
      </c>
      <c r="I982" s="59">
        <v>680</v>
      </c>
      <c r="J982" s="40">
        <f>(H982*I982)*1.16</f>
        <v>788.8</v>
      </c>
      <c r="K982" s="127"/>
      <c r="L982" s="128"/>
    </row>
    <row r="983" spans="1:12" ht="17.25" thickBot="1" x14ac:dyDescent="0.35">
      <c r="A983" s="13"/>
      <c r="B983" s="14"/>
      <c r="C983" s="15"/>
      <c r="D983" s="194" t="s">
        <v>254</v>
      </c>
      <c r="E983" s="195"/>
      <c r="F983" s="195"/>
      <c r="G983" s="196"/>
      <c r="H983" s="20"/>
      <c r="I983" s="39"/>
      <c r="J983" s="42"/>
      <c r="K983" s="127"/>
      <c r="L983" s="128"/>
    </row>
    <row r="984" spans="1:12" ht="17.25" thickBot="1" x14ac:dyDescent="0.35">
      <c r="A984" s="56"/>
      <c r="B984" s="16"/>
      <c r="C984" s="57"/>
      <c r="D984" s="222" t="s">
        <v>255</v>
      </c>
      <c r="E984" s="223"/>
      <c r="F984" s="223"/>
      <c r="G984" s="224"/>
      <c r="H984" s="19">
        <v>1</v>
      </c>
      <c r="I984" s="38">
        <v>40.58</v>
      </c>
      <c r="J984" s="41">
        <f>H984*I984</f>
        <v>40.58</v>
      </c>
      <c r="K984" s="446"/>
      <c r="L984" s="447"/>
    </row>
    <row r="985" spans="1:12" ht="17.25" thickBot="1" x14ac:dyDescent="0.35">
      <c r="A985" s="26" t="s">
        <v>18</v>
      </c>
      <c r="B985" s="27"/>
      <c r="C985" s="28"/>
      <c r="D985" s="225"/>
      <c r="E985" s="226"/>
      <c r="F985" s="226"/>
      <c r="G985" s="227"/>
      <c r="H985" s="29"/>
      <c r="I985" s="29"/>
      <c r="J985" s="44">
        <f>SUM(J974:J982)-J984</f>
        <v>3723.62</v>
      </c>
      <c r="K985" s="30"/>
      <c r="L985" s="31"/>
    </row>
    <row r="986" spans="1:12" ht="16.5" x14ac:dyDescent="0.3">
      <c r="A986" s="1"/>
      <c r="B986" s="216"/>
      <c r="C986" s="216"/>
      <c r="D986" s="32"/>
      <c r="E986" s="33"/>
      <c r="F986" s="33"/>
      <c r="G986" s="1"/>
      <c r="H986" s="34"/>
      <c r="I986" s="34"/>
      <c r="J986" s="34"/>
      <c r="K986" s="34"/>
      <c r="L986" s="1"/>
    </row>
    <row r="987" spans="1:12" ht="16.5" x14ac:dyDescent="0.3">
      <c r="A987" s="175" t="s">
        <v>20</v>
      </c>
      <c r="B987" s="175"/>
      <c r="C987" s="175"/>
      <c r="D987" s="175" t="s">
        <v>27</v>
      </c>
      <c r="E987" s="175"/>
      <c r="F987" s="175"/>
      <c r="G987" s="175"/>
      <c r="I987" s="175" t="s">
        <v>19</v>
      </c>
      <c r="J987" s="175"/>
      <c r="K987" s="175"/>
      <c r="L987" s="33"/>
    </row>
    <row r="988" spans="1:12" ht="16.5" x14ac:dyDescent="0.3">
      <c r="A988" s="218" t="s">
        <v>62</v>
      </c>
      <c r="B988" s="218"/>
      <c r="C988" s="218"/>
      <c r="D988" s="218" t="s">
        <v>87</v>
      </c>
      <c r="E988" s="218"/>
      <c r="F988" s="218"/>
      <c r="G988" s="218"/>
      <c r="I988" s="218" t="s">
        <v>60</v>
      </c>
      <c r="J988" s="218"/>
      <c r="K988" s="218"/>
      <c r="L988" s="33"/>
    </row>
    <row r="989" spans="1:12" ht="16.5" x14ac:dyDescent="0.3">
      <c r="A989" s="309" t="s">
        <v>47</v>
      </c>
      <c r="B989" s="309"/>
      <c r="C989" s="309"/>
      <c r="D989" s="217" t="s">
        <v>83</v>
      </c>
      <c r="E989" s="217"/>
      <c r="F989" s="217"/>
      <c r="G989" s="217"/>
      <c r="H989" s="69"/>
      <c r="I989" s="309" t="s">
        <v>28</v>
      </c>
      <c r="J989" s="309"/>
      <c r="K989" s="309"/>
      <c r="L989" s="33"/>
    </row>
    <row r="990" spans="1:12" x14ac:dyDescent="0.25">
      <c r="D990" s="217"/>
      <c r="E990" s="217"/>
      <c r="F990" s="217"/>
      <c r="G990" s="217"/>
    </row>
    <row r="992" spans="1:12" ht="16.5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1:12" ht="15.75" x14ac:dyDescent="0.25">
      <c r="A993" s="175" t="s">
        <v>21</v>
      </c>
      <c r="B993" s="175"/>
      <c r="C993" s="175"/>
      <c r="D993" s="175"/>
      <c r="E993" s="175"/>
      <c r="F993" s="175"/>
      <c r="G993" s="175"/>
      <c r="H993" s="175"/>
      <c r="I993" s="175"/>
      <c r="J993" s="175"/>
      <c r="K993" s="175"/>
      <c r="L993" s="175"/>
    </row>
    <row r="994" spans="1:12" ht="15.75" x14ac:dyDescent="0.25">
      <c r="A994" s="175" t="s">
        <v>0</v>
      </c>
      <c r="B994" s="175"/>
      <c r="C994" s="175"/>
      <c r="D994" s="175"/>
      <c r="E994" s="175"/>
      <c r="F994" s="175"/>
      <c r="G994" s="175"/>
      <c r="H994" s="175"/>
      <c r="I994" s="175"/>
      <c r="J994" s="175"/>
      <c r="K994" s="175"/>
      <c r="L994" s="175"/>
    </row>
    <row r="995" spans="1:12" ht="16.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spans="1:12" ht="16.5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spans="1:12" ht="16.5" x14ac:dyDescent="0.3">
      <c r="A997" s="3" t="s">
        <v>1</v>
      </c>
      <c r="B997" s="176" t="s">
        <v>44</v>
      </c>
      <c r="C997" s="177" t="s">
        <v>44</v>
      </c>
      <c r="D997" s="177" t="s">
        <v>44</v>
      </c>
      <c r="E997" s="177" t="s">
        <v>44</v>
      </c>
      <c r="F997" s="177" t="s">
        <v>44</v>
      </c>
      <c r="G997" s="178" t="s">
        <v>44</v>
      </c>
      <c r="H997" s="456" t="s">
        <v>2</v>
      </c>
      <c r="I997" s="457"/>
      <c r="J997" s="243" t="s">
        <v>24</v>
      </c>
      <c r="K997" s="244" t="s">
        <v>24</v>
      </c>
      <c r="L997" s="245" t="s">
        <v>24</v>
      </c>
    </row>
    <row r="998" spans="1:12" ht="16.5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spans="1:12" ht="16.5" x14ac:dyDescent="0.3">
      <c r="A999" s="3" t="s">
        <v>3</v>
      </c>
      <c r="B999" s="179" t="s">
        <v>40</v>
      </c>
      <c r="C999" s="180"/>
      <c r="D999" s="180"/>
      <c r="E999" s="181"/>
      <c r="F999" s="8" t="s">
        <v>4</v>
      </c>
      <c r="G999" s="179">
        <v>2010</v>
      </c>
      <c r="H999" s="181"/>
      <c r="I999" s="3" t="s">
        <v>5</v>
      </c>
      <c r="J999" s="182" t="s">
        <v>61</v>
      </c>
      <c r="K999" s="180" t="s">
        <v>45</v>
      </c>
      <c r="L999" s="181" t="s">
        <v>45</v>
      </c>
    </row>
    <row r="1000" spans="1:12" ht="16.5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  <row r="1001" spans="1:12" ht="16.5" x14ac:dyDescent="0.3">
      <c r="A1001" s="176" t="s">
        <v>6</v>
      </c>
      <c r="B1001" s="178"/>
      <c r="C1001" s="179" t="s">
        <v>37</v>
      </c>
      <c r="D1001" s="180"/>
      <c r="E1001" s="180"/>
      <c r="F1001" s="180"/>
      <c r="G1001" s="180"/>
      <c r="H1001" s="180"/>
      <c r="I1001" s="180"/>
      <c r="J1001" s="180"/>
      <c r="K1001" s="180"/>
      <c r="L1001" s="181"/>
    </row>
    <row r="1002" spans="1:12" ht="16.5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</row>
    <row r="1003" spans="1:12" ht="16.5" x14ac:dyDescent="0.3">
      <c r="A1003" s="176" t="s">
        <v>7</v>
      </c>
      <c r="B1003" s="178"/>
      <c r="C1003" s="179" t="s">
        <v>85</v>
      </c>
      <c r="D1003" s="180"/>
      <c r="E1003" s="180"/>
      <c r="F1003" s="180"/>
      <c r="G1003" s="180"/>
      <c r="H1003" s="180"/>
      <c r="I1003" s="180"/>
      <c r="J1003" s="180"/>
      <c r="K1003" s="180"/>
      <c r="L1003" s="181"/>
    </row>
    <row r="1004" spans="1:12" ht="17.25" thickBot="1" x14ac:dyDescent="0.3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</row>
    <row r="1005" spans="1:12" ht="17.25" thickBot="1" x14ac:dyDescent="0.3">
      <c r="A1005" s="200" t="s">
        <v>8</v>
      </c>
      <c r="B1005" s="202" t="s">
        <v>9</v>
      </c>
      <c r="C1005" s="204" t="s">
        <v>10</v>
      </c>
      <c r="D1005" s="206" t="s">
        <v>11</v>
      </c>
      <c r="E1005" s="207"/>
      <c r="F1005" s="207"/>
      <c r="G1005" s="207"/>
      <c r="H1005" s="207"/>
      <c r="I1005" s="207"/>
      <c r="J1005" s="208"/>
      <c r="K1005" s="209" t="s">
        <v>12</v>
      </c>
      <c r="L1005" s="210"/>
    </row>
    <row r="1006" spans="1:12" ht="17.25" thickBot="1" x14ac:dyDescent="0.35">
      <c r="A1006" s="201"/>
      <c r="B1006" s="203"/>
      <c r="C1006" s="205"/>
      <c r="D1006" s="213" t="s">
        <v>13</v>
      </c>
      <c r="E1006" s="214"/>
      <c r="F1006" s="214"/>
      <c r="G1006" s="215"/>
      <c r="H1006" s="114" t="s">
        <v>14</v>
      </c>
      <c r="I1006" s="114" t="s">
        <v>15</v>
      </c>
      <c r="J1006" s="115" t="s">
        <v>16</v>
      </c>
      <c r="K1006" s="211"/>
      <c r="L1006" s="212"/>
    </row>
    <row r="1007" spans="1:12" ht="16.5" x14ac:dyDescent="0.3">
      <c r="A1007" s="62">
        <v>45979</v>
      </c>
      <c r="B1007" s="63">
        <v>34319</v>
      </c>
      <c r="C1007" s="64"/>
      <c r="D1007" s="187" t="s">
        <v>374</v>
      </c>
      <c r="E1007" s="187"/>
      <c r="F1007" s="187"/>
      <c r="G1007" s="188"/>
      <c r="H1007" s="12">
        <v>1</v>
      </c>
      <c r="I1007" s="59">
        <v>2068.9699999999998</v>
      </c>
      <c r="J1007" s="40">
        <f>(H1007*I1007)*1.16</f>
        <v>2400.0051999999996</v>
      </c>
      <c r="K1007" s="241"/>
      <c r="L1007" s="242"/>
    </row>
    <row r="1008" spans="1:12" ht="16.5" x14ac:dyDescent="0.3">
      <c r="A1008" s="13"/>
      <c r="B1008" s="14"/>
      <c r="C1008" s="15"/>
      <c r="D1008" s="466"/>
      <c r="E1008" s="466"/>
      <c r="F1008" s="466"/>
      <c r="G1008" s="467"/>
      <c r="H1008" s="16"/>
      <c r="I1008" s="59"/>
      <c r="J1008" s="40">
        <f>(H1008*I1008)*1.16</f>
        <v>0</v>
      </c>
      <c r="K1008" s="235"/>
      <c r="L1008" s="236"/>
    </row>
    <row r="1009" spans="1:12" ht="16.5" x14ac:dyDescent="0.3">
      <c r="A1009" s="13"/>
      <c r="B1009" s="14"/>
      <c r="C1009" s="15"/>
      <c r="D1009" s="466"/>
      <c r="E1009" s="466"/>
      <c r="F1009" s="466"/>
      <c r="G1009" s="467"/>
      <c r="H1009" s="16"/>
      <c r="I1009" s="59"/>
      <c r="J1009" s="40">
        <f>(H1009*I1009)*1.16</f>
        <v>0</v>
      </c>
      <c r="K1009" s="151"/>
      <c r="L1009" s="152"/>
    </row>
    <row r="1010" spans="1:12" ht="17.25" thickBot="1" x14ac:dyDescent="0.35">
      <c r="A1010" s="13"/>
      <c r="B1010" s="14"/>
      <c r="C1010" s="15"/>
      <c r="D1010" s="237" t="s">
        <v>17</v>
      </c>
      <c r="E1010" s="237"/>
      <c r="F1010" s="237"/>
      <c r="G1010" s="238"/>
      <c r="H1010" s="167"/>
      <c r="I1010" s="171"/>
      <c r="J1010" s="68"/>
      <c r="K1010" s="239"/>
      <c r="L1010" s="240"/>
    </row>
    <row r="1011" spans="1:12" ht="17.25" thickBot="1" x14ac:dyDescent="0.35">
      <c r="A1011" s="13"/>
      <c r="B1011" s="14"/>
      <c r="C1011" s="15"/>
      <c r="D1011" s="198" t="s">
        <v>312</v>
      </c>
      <c r="E1011" s="198"/>
      <c r="F1011" s="198"/>
      <c r="G1011" s="199"/>
      <c r="H1011" s="12">
        <v>1</v>
      </c>
      <c r="I1011" s="59">
        <v>86.21</v>
      </c>
      <c r="J1011" s="40">
        <f>(H1011*I1011)*1.16</f>
        <v>100.00359999999999</v>
      </c>
      <c r="K1011" s="172"/>
      <c r="L1011" s="173"/>
    </row>
    <row r="1012" spans="1:12" ht="17.25" thickBot="1" x14ac:dyDescent="0.35">
      <c r="A1012" s="13"/>
      <c r="B1012" s="14"/>
      <c r="C1012" s="15"/>
      <c r="D1012" s="194" t="s">
        <v>254</v>
      </c>
      <c r="E1012" s="195"/>
      <c r="F1012" s="195"/>
      <c r="G1012" s="196"/>
      <c r="H1012" s="20"/>
      <c r="I1012" s="39"/>
      <c r="J1012" s="42"/>
      <c r="K1012" s="172"/>
      <c r="L1012" s="173"/>
    </row>
    <row r="1013" spans="1:12" ht="17.25" customHeight="1" thickBot="1" x14ac:dyDescent="0.35">
      <c r="A1013" s="56"/>
      <c r="B1013" s="16"/>
      <c r="C1013" s="57"/>
      <c r="D1013" s="222"/>
      <c r="E1013" s="223"/>
      <c r="F1013" s="223"/>
      <c r="G1013" s="224"/>
      <c r="H1013" s="166"/>
      <c r="I1013" s="38"/>
      <c r="J1013" s="41">
        <f>H1013*I1013</f>
        <v>0</v>
      </c>
      <c r="K1013" s="189"/>
      <c r="L1013" s="190"/>
    </row>
    <row r="1014" spans="1:12" ht="17.25" thickBot="1" x14ac:dyDescent="0.35">
      <c r="A1014" s="26" t="s">
        <v>18</v>
      </c>
      <c r="B1014" s="27"/>
      <c r="C1014" s="28"/>
      <c r="D1014" s="225"/>
      <c r="E1014" s="226"/>
      <c r="F1014" s="226"/>
      <c r="G1014" s="227"/>
      <c r="H1014" s="29"/>
      <c r="I1014" s="29"/>
      <c r="J1014" s="44">
        <f>SUM(J1007:J1011)-J1013</f>
        <v>2500.0087999999996</v>
      </c>
      <c r="K1014" s="30"/>
      <c r="L1014" s="31"/>
    </row>
    <row r="1015" spans="1:12" ht="16.5" x14ac:dyDescent="0.3">
      <c r="A1015" s="1"/>
      <c r="B1015" s="216"/>
      <c r="C1015" s="216"/>
      <c r="D1015" s="1"/>
      <c r="E1015" s="1"/>
      <c r="F1015" s="1"/>
      <c r="G1015" s="1"/>
      <c r="H1015" s="1"/>
      <c r="I1015" s="1"/>
      <c r="J1015" s="1"/>
      <c r="K1015" s="1"/>
      <c r="L1015" s="1"/>
    </row>
    <row r="1016" spans="1:12" ht="16.5" x14ac:dyDescent="0.3">
      <c r="A1016" s="175" t="s">
        <v>20</v>
      </c>
      <c r="B1016" s="175"/>
      <c r="C1016" s="175"/>
      <c r="D1016" s="175" t="s">
        <v>27</v>
      </c>
      <c r="E1016" s="175"/>
      <c r="F1016" s="175"/>
      <c r="G1016" s="175"/>
      <c r="I1016" s="175" t="s">
        <v>19</v>
      </c>
      <c r="J1016" s="175"/>
      <c r="K1016" s="175"/>
      <c r="L1016" s="1"/>
    </row>
    <row r="1017" spans="1:12" ht="16.5" x14ac:dyDescent="0.3">
      <c r="A1017" s="459" t="s">
        <v>62</v>
      </c>
      <c r="B1017" s="459"/>
      <c r="C1017" s="459"/>
      <c r="D1017" s="459" t="s">
        <v>87</v>
      </c>
      <c r="E1017" s="459"/>
      <c r="F1017" s="459"/>
      <c r="G1017" s="459"/>
      <c r="I1017" s="459" t="s">
        <v>60</v>
      </c>
      <c r="J1017" s="459"/>
      <c r="K1017" s="459"/>
      <c r="L1017" s="1"/>
    </row>
    <row r="1018" spans="1:12" ht="16.5" x14ac:dyDescent="0.3">
      <c r="A1018" s="440" t="s">
        <v>47</v>
      </c>
      <c r="B1018" s="440"/>
      <c r="C1018" s="440"/>
      <c r="D1018" s="460" t="s">
        <v>83</v>
      </c>
      <c r="E1018" s="460"/>
      <c r="F1018" s="460"/>
      <c r="G1018" s="460"/>
      <c r="H1018" s="425"/>
      <c r="I1018" s="440" t="s">
        <v>28</v>
      </c>
      <c r="J1018" s="440"/>
      <c r="K1018" s="440"/>
      <c r="L1018" s="1"/>
    </row>
    <row r="1019" spans="1:12" ht="17.25" customHeight="1" x14ac:dyDescent="0.25">
      <c r="D1019" s="460"/>
      <c r="E1019" s="460"/>
      <c r="F1019" s="460"/>
      <c r="G1019" s="460"/>
    </row>
    <row r="1021" spans="1:12" x14ac:dyDescent="0.25">
      <c r="A1021" s="462" t="s">
        <v>359</v>
      </c>
      <c r="B1021" s="462"/>
      <c r="C1021" s="462"/>
      <c r="D1021" s="462"/>
      <c r="E1021" s="462"/>
      <c r="F1021" s="462"/>
      <c r="G1021" s="462"/>
      <c r="H1021" s="462"/>
      <c r="I1021" s="462"/>
      <c r="J1021" s="462"/>
      <c r="K1021" s="462"/>
      <c r="L1021" s="462"/>
    </row>
    <row r="1022" spans="1:12" ht="15.75" x14ac:dyDescent="0.25">
      <c r="D1022" s="162"/>
      <c r="E1022" s="162"/>
      <c r="F1022" s="162"/>
      <c r="G1022" s="162"/>
    </row>
    <row r="1023" spans="1:12" ht="15.75" x14ac:dyDescent="0.25">
      <c r="D1023" s="162"/>
      <c r="E1023" s="162"/>
      <c r="F1023" s="162"/>
      <c r="G1023" s="162"/>
    </row>
    <row r="1024" spans="1:12" ht="15.75" x14ac:dyDescent="0.25">
      <c r="D1024" s="162"/>
      <c r="E1024" s="162"/>
      <c r="F1024" s="162"/>
      <c r="G1024" s="162"/>
    </row>
    <row r="1026" spans="1:12" ht="16.5" customHeight="1" x14ac:dyDescent="0.25"/>
    <row r="1027" spans="1:12" ht="15" customHeight="1" x14ac:dyDescent="0.25"/>
    <row r="1028" spans="1:12" ht="16.5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</row>
    <row r="1029" spans="1:12" ht="15.75" x14ac:dyDescent="0.25">
      <c r="A1029" s="174" t="s">
        <v>21</v>
      </c>
      <c r="B1029" s="174"/>
      <c r="C1029" s="174"/>
      <c r="D1029" s="174"/>
      <c r="E1029" s="174"/>
      <c r="F1029" s="174"/>
      <c r="G1029" s="174"/>
      <c r="H1029" s="174"/>
      <c r="I1029" s="174"/>
      <c r="J1029" s="174"/>
      <c r="K1029" s="174"/>
      <c r="L1029" s="174"/>
    </row>
    <row r="1030" spans="1:12" ht="15.75" x14ac:dyDescent="0.25">
      <c r="A1030" s="175" t="s">
        <v>0</v>
      </c>
      <c r="B1030" s="175"/>
      <c r="C1030" s="175"/>
      <c r="D1030" s="175"/>
      <c r="E1030" s="175"/>
      <c r="F1030" s="175"/>
      <c r="G1030" s="175"/>
      <c r="H1030" s="175"/>
      <c r="I1030" s="175"/>
      <c r="J1030" s="175"/>
      <c r="K1030" s="175"/>
      <c r="L1030" s="175"/>
    </row>
    <row r="1031" spans="1:12" ht="16.5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</row>
    <row r="1032" spans="1:12" ht="16.5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</row>
    <row r="1033" spans="1:12" ht="16.5" x14ac:dyDescent="0.3">
      <c r="A1033" s="3" t="s">
        <v>1</v>
      </c>
      <c r="B1033" s="176" t="s">
        <v>56</v>
      </c>
      <c r="C1033" s="177"/>
      <c r="D1033" s="177"/>
      <c r="E1033" s="177"/>
      <c r="F1033" s="177"/>
      <c r="G1033" s="178"/>
      <c r="H1033" s="4" t="s">
        <v>2</v>
      </c>
      <c r="I1033" s="5"/>
      <c r="J1033" s="243" t="s">
        <v>57</v>
      </c>
      <c r="K1033" s="244"/>
      <c r="L1033" s="245"/>
    </row>
    <row r="1034" spans="1:12" ht="16.5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</row>
    <row r="1035" spans="1:12" ht="16.5" x14ac:dyDescent="0.3">
      <c r="A1035" s="7" t="s">
        <v>3</v>
      </c>
      <c r="B1035" s="179" t="s">
        <v>58</v>
      </c>
      <c r="C1035" s="180"/>
      <c r="D1035" s="180"/>
      <c r="E1035" s="181"/>
      <c r="F1035" s="8" t="s">
        <v>4</v>
      </c>
      <c r="G1035" s="179">
        <v>2012</v>
      </c>
      <c r="H1035" s="181"/>
      <c r="I1035" s="7" t="s">
        <v>5</v>
      </c>
      <c r="J1035" s="182" t="s">
        <v>74</v>
      </c>
      <c r="K1035" s="444"/>
      <c r="L1035" s="445"/>
    </row>
    <row r="1036" spans="1:12" ht="16.5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</row>
    <row r="1037" spans="1:12" ht="16.5" x14ac:dyDescent="0.3">
      <c r="A1037" s="176" t="s">
        <v>6</v>
      </c>
      <c r="B1037" s="178"/>
      <c r="C1037" s="179" t="s">
        <v>37</v>
      </c>
      <c r="D1037" s="180"/>
      <c r="E1037" s="180"/>
      <c r="F1037" s="180"/>
      <c r="G1037" s="180"/>
      <c r="H1037" s="180"/>
      <c r="I1037" s="180"/>
      <c r="J1037" s="180"/>
      <c r="K1037" s="180"/>
      <c r="L1037" s="181"/>
    </row>
    <row r="1038" spans="1:12" ht="16.5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</row>
    <row r="1039" spans="1:12" ht="16.5" x14ac:dyDescent="0.3">
      <c r="A1039" s="176" t="s">
        <v>7</v>
      </c>
      <c r="B1039" s="178"/>
      <c r="C1039" s="179" t="s">
        <v>62</v>
      </c>
      <c r="D1039" s="180"/>
      <c r="E1039" s="180"/>
      <c r="F1039" s="180"/>
      <c r="G1039" s="180"/>
      <c r="H1039" s="180"/>
      <c r="I1039" s="180"/>
      <c r="J1039" s="180"/>
      <c r="K1039" s="180"/>
      <c r="L1039" s="181"/>
    </row>
    <row r="1040" spans="1:12" ht="17.25" thickBot="1" x14ac:dyDescent="0.3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</row>
    <row r="1041" spans="1:12" ht="17.25" customHeight="1" thickBot="1" x14ac:dyDescent="0.3">
      <c r="A1041" s="200" t="s">
        <v>8</v>
      </c>
      <c r="B1041" s="202" t="s">
        <v>9</v>
      </c>
      <c r="C1041" s="204" t="s">
        <v>10</v>
      </c>
      <c r="D1041" s="206" t="s">
        <v>11</v>
      </c>
      <c r="E1041" s="207"/>
      <c r="F1041" s="207"/>
      <c r="G1041" s="207"/>
      <c r="H1041" s="207"/>
      <c r="I1041" s="207"/>
      <c r="J1041" s="208"/>
      <c r="K1041" s="209" t="s">
        <v>12</v>
      </c>
      <c r="L1041" s="210"/>
    </row>
    <row r="1042" spans="1:12" ht="17.25" thickBot="1" x14ac:dyDescent="0.35">
      <c r="A1042" s="201"/>
      <c r="B1042" s="203"/>
      <c r="C1042" s="205"/>
      <c r="D1042" s="213" t="s">
        <v>13</v>
      </c>
      <c r="E1042" s="214"/>
      <c r="F1042" s="214"/>
      <c r="G1042" s="215"/>
      <c r="H1042" s="54" t="s">
        <v>14</v>
      </c>
      <c r="I1042" s="54" t="s">
        <v>15</v>
      </c>
      <c r="J1042" s="55" t="s">
        <v>16</v>
      </c>
      <c r="K1042" s="211"/>
      <c r="L1042" s="212"/>
    </row>
    <row r="1043" spans="1:12" ht="16.5" x14ac:dyDescent="0.3">
      <c r="A1043" s="62">
        <v>45916</v>
      </c>
      <c r="B1043" s="63" t="s">
        <v>338</v>
      </c>
      <c r="C1043" s="64"/>
      <c r="D1043" s="187" t="s">
        <v>340</v>
      </c>
      <c r="E1043" s="187"/>
      <c r="F1043" s="187"/>
      <c r="G1043" s="188"/>
      <c r="H1043" s="12">
        <v>1</v>
      </c>
      <c r="I1043" s="36">
        <v>5500</v>
      </c>
      <c r="J1043" s="40">
        <f t="shared" ref="J1043:J1048" si="9">(H1043*I1043)*1.16</f>
        <v>6380</v>
      </c>
      <c r="K1043" s="189"/>
      <c r="L1043" s="190"/>
    </row>
    <row r="1044" spans="1:12" ht="16.5" x14ac:dyDescent="0.3">
      <c r="A1044" s="13"/>
      <c r="B1044" s="14"/>
      <c r="C1044" s="15"/>
      <c r="D1044" s="192" t="s">
        <v>341</v>
      </c>
      <c r="E1044" s="192"/>
      <c r="F1044" s="192"/>
      <c r="G1044" s="193"/>
      <c r="H1044" s="12">
        <v>1</v>
      </c>
      <c r="I1044" s="36">
        <v>1300</v>
      </c>
      <c r="J1044" s="40">
        <f t="shared" si="9"/>
        <v>1508</v>
      </c>
      <c r="K1044" s="235"/>
      <c r="L1044" s="236"/>
    </row>
    <row r="1045" spans="1:12" ht="16.5" x14ac:dyDescent="0.3">
      <c r="A1045" s="13"/>
      <c r="B1045" s="14"/>
      <c r="C1045" s="15"/>
      <c r="D1045" s="192" t="s">
        <v>342</v>
      </c>
      <c r="E1045" s="192"/>
      <c r="F1045" s="192"/>
      <c r="G1045" s="193"/>
      <c r="H1045" s="12">
        <v>1</v>
      </c>
      <c r="I1045" s="36">
        <v>4500</v>
      </c>
      <c r="J1045" s="40">
        <f t="shared" si="9"/>
        <v>5220</v>
      </c>
      <c r="K1045" s="235"/>
      <c r="L1045" s="236"/>
    </row>
    <row r="1046" spans="1:12" ht="16.5" x14ac:dyDescent="0.3">
      <c r="A1046" s="13"/>
      <c r="B1046" s="14"/>
      <c r="C1046" s="15"/>
      <c r="D1046" s="192" t="s">
        <v>343</v>
      </c>
      <c r="E1046" s="192"/>
      <c r="F1046" s="192"/>
      <c r="G1046" s="193"/>
      <c r="H1046" s="12">
        <v>1</v>
      </c>
      <c r="I1046" s="36">
        <v>2600</v>
      </c>
      <c r="J1046" s="40">
        <f t="shared" si="9"/>
        <v>3016</v>
      </c>
      <c r="K1046" s="70"/>
      <c r="L1046" s="71"/>
    </row>
    <row r="1047" spans="1:12" ht="16.5" x14ac:dyDescent="0.3">
      <c r="A1047" s="13"/>
      <c r="B1047" s="14"/>
      <c r="C1047" s="15"/>
      <c r="D1047" s="192" t="s">
        <v>344</v>
      </c>
      <c r="E1047" s="192"/>
      <c r="F1047" s="192"/>
      <c r="G1047" s="193"/>
      <c r="H1047" s="12">
        <v>1</v>
      </c>
      <c r="I1047" s="36">
        <v>1500</v>
      </c>
      <c r="J1047" s="40">
        <f t="shared" si="9"/>
        <v>1739.9999999999998</v>
      </c>
      <c r="K1047" s="235"/>
      <c r="L1047" s="236"/>
    </row>
    <row r="1048" spans="1:12" ht="16.5" x14ac:dyDescent="0.3">
      <c r="A1048" s="13"/>
      <c r="B1048" s="14"/>
      <c r="C1048" s="15"/>
      <c r="D1048" s="192" t="s">
        <v>345</v>
      </c>
      <c r="E1048" s="192"/>
      <c r="F1048" s="192"/>
      <c r="G1048" s="193"/>
      <c r="H1048" s="12">
        <v>1</v>
      </c>
      <c r="I1048" s="36">
        <v>2700</v>
      </c>
      <c r="J1048" s="40">
        <f t="shared" si="9"/>
        <v>3132</v>
      </c>
      <c r="K1048" s="235"/>
      <c r="L1048" s="236"/>
    </row>
    <row r="1049" spans="1:12" ht="17.25" thickBot="1" x14ac:dyDescent="0.35">
      <c r="A1049" s="13"/>
      <c r="B1049" s="14"/>
      <c r="C1049" s="15"/>
      <c r="D1049" s="237" t="s">
        <v>17</v>
      </c>
      <c r="E1049" s="237"/>
      <c r="F1049" s="237"/>
      <c r="G1049" s="238"/>
      <c r="H1049" s="60"/>
      <c r="I1049" s="61"/>
      <c r="J1049" s="68"/>
      <c r="K1049" s="239"/>
      <c r="L1049" s="240"/>
    </row>
    <row r="1050" spans="1:12" ht="16.5" x14ac:dyDescent="0.3">
      <c r="A1050" s="56"/>
      <c r="B1050" s="16"/>
      <c r="C1050" s="57"/>
      <c r="D1050" s="197" t="s">
        <v>346</v>
      </c>
      <c r="E1050" s="198"/>
      <c r="F1050" s="198"/>
      <c r="G1050" s="199"/>
      <c r="H1050" s="12">
        <v>1</v>
      </c>
      <c r="I1050" s="36">
        <v>1600</v>
      </c>
      <c r="J1050" s="40">
        <f>(H1050*I1050)*1.16</f>
        <v>1855.9999999999998</v>
      </c>
      <c r="K1050" s="189"/>
      <c r="L1050" s="190"/>
    </row>
    <row r="1051" spans="1:12" ht="17.25" thickBot="1" x14ac:dyDescent="0.35">
      <c r="A1051" s="13"/>
      <c r="B1051" s="14"/>
      <c r="C1051" s="15"/>
      <c r="D1051" s="370"/>
      <c r="E1051" s="371"/>
      <c r="F1051" s="371"/>
      <c r="G1051" s="372"/>
      <c r="H1051" s="16"/>
      <c r="I1051" s="59"/>
      <c r="J1051" s="40"/>
      <c r="K1051" s="17"/>
      <c r="L1051" s="18"/>
    </row>
    <row r="1052" spans="1:12" ht="17.25" thickBot="1" x14ac:dyDescent="0.35">
      <c r="A1052" s="133"/>
      <c r="B1052" s="19"/>
      <c r="C1052" s="132"/>
      <c r="D1052" s="373" t="s">
        <v>254</v>
      </c>
      <c r="E1052" s="237"/>
      <c r="F1052" s="237"/>
      <c r="G1052" s="238"/>
      <c r="H1052" s="20"/>
      <c r="I1052" s="39"/>
      <c r="J1052" s="42"/>
      <c r="K1052" s="135"/>
      <c r="L1052" s="136"/>
    </row>
    <row r="1053" spans="1:12" ht="17.25" thickBot="1" x14ac:dyDescent="0.35">
      <c r="A1053" s="21"/>
      <c r="B1053" s="22"/>
      <c r="C1053" s="23"/>
      <c r="D1053" s="222" t="s">
        <v>339</v>
      </c>
      <c r="E1053" s="223"/>
      <c r="F1053" s="223"/>
      <c r="G1053" s="224"/>
      <c r="H1053" s="19"/>
      <c r="I1053" s="38">
        <v>0</v>
      </c>
      <c r="J1053" s="41">
        <f>H1053*I1053</f>
        <v>0</v>
      </c>
      <c r="K1053" s="24"/>
      <c r="L1053" s="25"/>
    </row>
    <row r="1054" spans="1:12" ht="17.25" thickBot="1" x14ac:dyDescent="0.35">
      <c r="A1054" s="26" t="s">
        <v>18</v>
      </c>
      <c r="B1054" s="27"/>
      <c r="C1054" s="28"/>
      <c r="D1054" s="225"/>
      <c r="E1054" s="226"/>
      <c r="F1054" s="226"/>
      <c r="G1054" s="227"/>
      <c r="H1054" s="29"/>
      <c r="I1054" s="29"/>
      <c r="J1054" s="44">
        <f>SUM(J1043:J1053)</f>
        <v>22852</v>
      </c>
      <c r="K1054" s="30"/>
      <c r="L1054" s="31"/>
    </row>
    <row r="1055" spans="1:12" ht="16.5" x14ac:dyDescent="0.3">
      <c r="A1055" s="1"/>
      <c r="B1055" s="216"/>
      <c r="C1055" s="216"/>
      <c r="D1055" s="32"/>
      <c r="E1055" s="33"/>
      <c r="F1055" s="33"/>
      <c r="G1055" s="1"/>
      <c r="H1055" s="34"/>
      <c r="I1055" s="34"/>
      <c r="J1055" s="34"/>
      <c r="K1055" s="34"/>
      <c r="L1055" s="1"/>
    </row>
    <row r="1056" spans="1:12" ht="16.5" x14ac:dyDescent="0.3">
      <c r="A1056" s="1"/>
      <c r="B1056" s="58"/>
      <c r="C1056" s="58"/>
      <c r="D1056" s="32"/>
      <c r="E1056" s="33"/>
      <c r="F1056" s="33"/>
      <c r="G1056" s="1"/>
      <c r="H1056" s="34"/>
      <c r="I1056" s="34"/>
      <c r="J1056" s="34"/>
      <c r="K1056" s="34"/>
      <c r="L1056" s="1"/>
    </row>
    <row r="1057" spans="1:12" ht="16.5" x14ac:dyDescent="0.3">
      <c r="A1057" s="175" t="s">
        <v>20</v>
      </c>
      <c r="B1057" s="175"/>
      <c r="C1057" s="175"/>
      <c r="D1057" s="175" t="s">
        <v>27</v>
      </c>
      <c r="E1057" s="175"/>
      <c r="F1057" s="175"/>
      <c r="G1057" s="175"/>
      <c r="I1057" s="175" t="s">
        <v>19</v>
      </c>
      <c r="J1057" s="175"/>
      <c r="K1057" s="175"/>
      <c r="L1057" s="33"/>
    </row>
    <row r="1058" spans="1:12" ht="16.5" x14ac:dyDescent="0.3">
      <c r="A1058" s="218" t="s">
        <v>62</v>
      </c>
      <c r="B1058" s="218"/>
      <c r="C1058" s="218"/>
      <c r="D1058" s="218" t="s">
        <v>87</v>
      </c>
      <c r="E1058" s="218"/>
      <c r="F1058" s="218"/>
      <c r="G1058" s="218"/>
      <c r="I1058" s="218" t="s">
        <v>60</v>
      </c>
      <c r="J1058" s="218"/>
      <c r="K1058" s="218"/>
      <c r="L1058" s="33"/>
    </row>
    <row r="1059" spans="1:12" ht="16.5" x14ac:dyDescent="0.3">
      <c r="A1059" s="174" t="s">
        <v>47</v>
      </c>
      <c r="B1059" s="174"/>
      <c r="C1059" s="174"/>
      <c r="D1059" s="217" t="s">
        <v>83</v>
      </c>
      <c r="E1059" s="217"/>
      <c r="F1059" s="217"/>
      <c r="G1059" s="217"/>
      <c r="H1059" s="69"/>
      <c r="I1059" s="174" t="s">
        <v>28</v>
      </c>
      <c r="J1059" s="174"/>
      <c r="K1059" s="174"/>
      <c r="L1059" s="33"/>
    </row>
    <row r="1060" spans="1:12" x14ac:dyDescent="0.25">
      <c r="D1060" s="217"/>
      <c r="E1060" s="217"/>
      <c r="F1060" s="217"/>
      <c r="G1060" s="217"/>
    </row>
    <row r="1061" spans="1:12" ht="15.75" x14ac:dyDescent="0.25">
      <c r="D1061" s="162"/>
      <c r="E1061" s="162"/>
      <c r="F1061" s="162"/>
      <c r="G1061" s="162"/>
    </row>
    <row r="1063" spans="1:12" ht="16.5" x14ac:dyDescent="0.3">
      <c r="B1063" s="1"/>
      <c r="C1063" s="1"/>
      <c r="D1063" s="1"/>
      <c r="E1063" s="1"/>
      <c r="F1063" s="1"/>
      <c r="G1063" s="1"/>
      <c r="H1063" s="1"/>
      <c r="I1063" s="1"/>
      <c r="J1063" s="1"/>
      <c r="K1063" s="1"/>
    </row>
    <row r="1065" spans="1:12" ht="15.75" x14ac:dyDescent="0.25">
      <c r="B1065" s="425"/>
      <c r="C1065" s="425"/>
      <c r="D1065" s="425"/>
      <c r="E1065" s="425"/>
      <c r="F1065" s="425"/>
      <c r="G1065" s="425"/>
      <c r="H1065" s="425"/>
      <c r="I1065" s="425"/>
      <c r="J1065" s="425"/>
      <c r="K1065" s="425"/>
    </row>
    <row r="1066" spans="1:12" ht="15.75" x14ac:dyDescent="0.25">
      <c r="B1066" s="175" t="s">
        <v>21</v>
      </c>
      <c r="C1066" s="175"/>
      <c r="D1066" s="175"/>
      <c r="E1066" s="175"/>
      <c r="F1066" s="175"/>
      <c r="G1066" s="175"/>
      <c r="H1066" s="175"/>
      <c r="I1066" s="175"/>
      <c r="J1066" s="175"/>
      <c r="K1066" s="175"/>
    </row>
    <row r="1067" spans="1:12" ht="15.75" x14ac:dyDescent="0.25">
      <c r="B1067" s="175" t="s">
        <v>350</v>
      </c>
      <c r="C1067" s="175"/>
      <c r="D1067" s="175"/>
      <c r="E1067" s="175"/>
      <c r="F1067" s="175"/>
      <c r="G1067" s="175"/>
      <c r="H1067" s="175"/>
      <c r="I1067" s="175"/>
      <c r="J1067" s="175"/>
      <c r="K1067" s="175"/>
    </row>
    <row r="1068" spans="1:12" ht="16.5" x14ac:dyDescent="0.3">
      <c r="B1068" s="2"/>
      <c r="C1068" s="2"/>
      <c r="D1068" s="2"/>
      <c r="E1068" s="2"/>
      <c r="F1068" s="2"/>
      <c r="G1068" s="2"/>
      <c r="H1068" s="2"/>
      <c r="I1068" s="2"/>
      <c r="J1068" s="2"/>
      <c r="K1068" s="2"/>
    </row>
    <row r="1069" spans="1:12" ht="16.5" x14ac:dyDescent="0.3">
      <c r="B1069" s="3" t="s">
        <v>1</v>
      </c>
      <c r="C1069" s="179" t="s">
        <v>375</v>
      </c>
      <c r="D1069" s="180"/>
      <c r="E1069" s="180"/>
      <c r="F1069" s="180"/>
      <c r="G1069" s="181"/>
      <c r="H1069" s="179" t="s">
        <v>2</v>
      </c>
      <c r="I1069" s="181"/>
      <c r="J1069" s="243" t="s">
        <v>376</v>
      </c>
      <c r="K1069" s="245"/>
    </row>
    <row r="1070" spans="1:12" ht="16.5" x14ac:dyDescent="0.3">
      <c r="B1070" s="2"/>
      <c r="C1070" s="2"/>
      <c r="D1070" s="2"/>
      <c r="E1070" s="2"/>
      <c r="F1070" s="2"/>
      <c r="G1070" s="2"/>
      <c r="H1070" s="2"/>
      <c r="I1070" s="2"/>
      <c r="J1070" s="2"/>
      <c r="K1070" s="2"/>
    </row>
    <row r="1071" spans="1:12" ht="16.5" x14ac:dyDescent="0.3">
      <c r="B1071" s="3" t="s">
        <v>3</v>
      </c>
      <c r="C1071" s="179" t="s">
        <v>58</v>
      </c>
      <c r="D1071" s="180"/>
      <c r="E1071" s="180"/>
      <c r="F1071" s="181"/>
      <c r="G1071" s="8" t="s">
        <v>4</v>
      </c>
      <c r="H1071" s="179">
        <v>2012</v>
      </c>
      <c r="I1071" s="181"/>
      <c r="J1071" s="3" t="s">
        <v>5</v>
      </c>
      <c r="K1071" s="468" t="s">
        <v>377</v>
      </c>
    </row>
    <row r="1072" spans="1:12" ht="16.5" x14ac:dyDescent="0.3">
      <c r="B1072" s="2"/>
      <c r="C1072" s="2"/>
      <c r="D1072" s="2"/>
      <c r="E1072" s="2"/>
      <c r="F1072" s="2"/>
      <c r="G1072" s="2"/>
      <c r="H1072" s="2"/>
      <c r="I1072" s="2"/>
      <c r="J1072" s="2"/>
      <c r="K1072" s="2"/>
    </row>
    <row r="1073" spans="2:11" ht="16.5" x14ac:dyDescent="0.3">
      <c r="B1073" s="176" t="s">
        <v>6</v>
      </c>
      <c r="C1073" s="178"/>
      <c r="D1073" s="179" t="s">
        <v>22</v>
      </c>
      <c r="E1073" s="180"/>
      <c r="F1073" s="180"/>
      <c r="G1073" s="180"/>
      <c r="H1073" s="180"/>
      <c r="I1073" s="180"/>
      <c r="J1073" s="180"/>
      <c r="K1073" s="181"/>
    </row>
    <row r="1074" spans="2:11" ht="16.5" x14ac:dyDescent="0.3">
      <c r="B1074" s="2"/>
      <c r="C1074" s="2"/>
      <c r="D1074" s="2"/>
      <c r="E1074" s="2"/>
      <c r="F1074" s="2"/>
      <c r="G1074" s="2"/>
      <c r="H1074" s="2"/>
      <c r="I1074" s="2"/>
      <c r="J1074" s="2"/>
      <c r="K1074" s="2"/>
    </row>
    <row r="1075" spans="2:11" ht="16.5" x14ac:dyDescent="0.3">
      <c r="B1075" s="176" t="s">
        <v>7</v>
      </c>
      <c r="C1075" s="178"/>
      <c r="D1075" s="179" t="s">
        <v>62</v>
      </c>
      <c r="E1075" s="180"/>
      <c r="F1075" s="180"/>
      <c r="G1075" s="180"/>
      <c r="H1075" s="180"/>
      <c r="I1075" s="180"/>
      <c r="J1075" s="180"/>
      <c r="K1075" s="181"/>
    </row>
    <row r="1076" spans="2:11" ht="17.25" thickBot="1" x14ac:dyDescent="0.35">
      <c r="B1076" s="1"/>
      <c r="C1076" s="1"/>
      <c r="D1076" s="1"/>
      <c r="E1076" s="1"/>
      <c r="F1076" s="1"/>
      <c r="G1076" s="1"/>
      <c r="H1076" s="1"/>
      <c r="I1076" s="1"/>
      <c r="J1076" s="1"/>
      <c r="K1076" s="1"/>
    </row>
    <row r="1077" spans="2:11" ht="17.25" thickBot="1" x14ac:dyDescent="0.3">
      <c r="B1077" s="426" t="s">
        <v>351</v>
      </c>
      <c r="C1077" s="427" t="s">
        <v>9</v>
      </c>
      <c r="D1077" s="428" t="s">
        <v>352</v>
      </c>
      <c r="E1077" s="319" t="s">
        <v>11</v>
      </c>
      <c r="F1077" s="320"/>
      <c r="G1077" s="320"/>
      <c r="H1077" s="320"/>
      <c r="I1077" s="320"/>
      <c r="J1077" s="320"/>
      <c r="K1077" s="321"/>
    </row>
    <row r="1078" spans="2:11" ht="17.25" thickBot="1" x14ac:dyDescent="0.35">
      <c r="B1078" s="429"/>
      <c r="C1078" s="430"/>
      <c r="D1078" s="431"/>
      <c r="E1078" s="432" t="s">
        <v>13</v>
      </c>
      <c r="F1078" s="433"/>
      <c r="G1078" s="433"/>
      <c r="H1078" s="434"/>
      <c r="I1078" s="435" t="s">
        <v>14</v>
      </c>
      <c r="J1078" s="435" t="s">
        <v>15</v>
      </c>
      <c r="K1078" s="436" t="s">
        <v>16</v>
      </c>
    </row>
    <row r="1079" spans="2:11" ht="16.5" x14ac:dyDescent="0.3">
      <c r="B1079" s="35">
        <v>45958</v>
      </c>
      <c r="C1079" s="12">
        <v>34036</v>
      </c>
      <c r="D1079" s="11"/>
      <c r="E1079" s="437" t="s">
        <v>378</v>
      </c>
      <c r="F1079" s="330"/>
      <c r="G1079" s="330"/>
      <c r="H1079" s="331"/>
      <c r="I1079" s="12">
        <v>2</v>
      </c>
      <c r="J1079" s="36">
        <v>142.24080000000001</v>
      </c>
      <c r="K1079" s="170">
        <f>(I1079*J1079)*1.16</f>
        <v>329.99865599999998</v>
      </c>
    </row>
    <row r="1080" spans="2:11" ht="16.5" x14ac:dyDescent="0.3">
      <c r="B1080" s="35"/>
      <c r="C1080" s="12"/>
      <c r="D1080" s="11"/>
      <c r="E1080" s="219"/>
      <c r="F1080" s="220"/>
      <c r="G1080" s="220"/>
      <c r="H1080" s="221"/>
      <c r="I1080" s="12"/>
      <c r="J1080" s="36"/>
      <c r="K1080" s="37">
        <f>(I1080*J1080)*1.16</f>
        <v>0</v>
      </c>
    </row>
    <row r="1081" spans="2:11" ht="17.25" thickBot="1" x14ac:dyDescent="0.35">
      <c r="B1081" s="13"/>
      <c r="C1081" s="14"/>
      <c r="D1081" s="15"/>
      <c r="E1081" s="219"/>
      <c r="F1081" s="220"/>
      <c r="G1081" s="220"/>
      <c r="H1081" s="221"/>
      <c r="I1081" s="16"/>
      <c r="J1081" s="37"/>
      <c r="K1081" s="36">
        <f>(I1081*J1081)*1.16</f>
        <v>0</v>
      </c>
    </row>
    <row r="1082" spans="2:11" ht="17.25" thickBot="1" x14ac:dyDescent="0.35">
      <c r="B1082" s="13"/>
      <c r="C1082" s="14"/>
      <c r="D1082" s="15"/>
      <c r="E1082" s="194" t="s">
        <v>17</v>
      </c>
      <c r="F1082" s="195"/>
      <c r="G1082" s="195"/>
      <c r="H1082" s="196"/>
      <c r="I1082" s="20"/>
      <c r="J1082" s="39"/>
      <c r="K1082" s="39"/>
    </row>
    <row r="1083" spans="2:11" ht="17.25" thickBot="1" x14ac:dyDescent="0.35">
      <c r="B1083" s="165"/>
      <c r="C1083" s="166"/>
      <c r="D1083" s="168"/>
      <c r="E1083" s="219" t="s">
        <v>66</v>
      </c>
      <c r="F1083" s="220"/>
      <c r="G1083" s="220"/>
      <c r="H1083" s="221"/>
      <c r="I1083" s="169">
        <v>1</v>
      </c>
      <c r="J1083" s="170">
        <v>43.103999999999999</v>
      </c>
      <c r="K1083" s="170">
        <f>(I1083*J1083)*1.16</f>
        <v>50.000639999999997</v>
      </c>
    </row>
    <row r="1084" spans="2:11" ht="17.25" thickBot="1" x14ac:dyDescent="0.35">
      <c r="B1084" s="165"/>
      <c r="C1084" s="166"/>
      <c r="D1084" s="168"/>
      <c r="E1084" s="219"/>
      <c r="F1084" s="220"/>
      <c r="G1084" s="220"/>
      <c r="H1084" s="221"/>
      <c r="I1084" s="169"/>
      <c r="J1084" s="170"/>
      <c r="K1084" s="170">
        <f>(I1084*J1084)*1.16</f>
        <v>0</v>
      </c>
    </row>
    <row r="1085" spans="2:11" ht="17.25" thickBot="1" x14ac:dyDescent="0.35">
      <c r="B1085" s="133"/>
      <c r="C1085" s="166"/>
      <c r="D1085" s="168"/>
      <c r="E1085" s="194" t="s">
        <v>254</v>
      </c>
      <c r="F1085" s="195"/>
      <c r="G1085" s="195"/>
      <c r="H1085" s="196"/>
      <c r="I1085" s="20"/>
      <c r="J1085" s="39"/>
      <c r="K1085" s="38"/>
    </row>
    <row r="1086" spans="2:11" ht="17.25" thickBot="1" x14ac:dyDescent="0.35">
      <c r="B1086" s="21"/>
      <c r="C1086" s="22"/>
      <c r="D1086" s="23"/>
      <c r="E1086" s="222"/>
      <c r="F1086" s="223"/>
      <c r="G1086" s="223"/>
      <c r="H1086" s="224"/>
      <c r="I1086" s="166">
        <v>0</v>
      </c>
      <c r="J1086" s="38">
        <v>0</v>
      </c>
      <c r="K1086" s="37">
        <f>I1086*J1086</f>
        <v>0</v>
      </c>
    </row>
    <row r="1087" spans="2:11" ht="17.25" thickBot="1" x14ac:dyDescent="0.35">
      <c r="B1087" s="26" t="s">
        <v>18</v>
      </c>
      <c r="C1087" s="27"/>
      <c r="D1087" s="28"/>
      <c r="E1087" s="225"/>
      <c r="F1087" s="226"/>
      <c r="G1087" s="226"/>
      <c r="H1087" s="227"/>
      <c r="I1087" s="29"/>
      <c r="J1087" s="29"/>
      <c r="K1087" s="438">
        <f>SUM(K1079:K1084)-K1086</f>
        <v>379.99929599999996</v>
      </c>
    </row>
    <row r="1088" spans="2:11" ht="16.5" x14ac:dyDescent="0.3">
      <c r="B1088" s="1"/>
      <c r="C1088" s="216"/>
      <c r="D1088" s="216"/>
      <c r="E1088" s="1"/>
      <c r="F1088" s="1"/>
      <c r="G1088" s="1"/>
      <c r="H1088" s="1"/>
      <c r="I1088" s="1"/>
      <c r="J1088" s="1"/>
      <c r="K1088" s="1"/>
    </row>
    <row r="1089" spans="1:12" ht="15.75" x14ac:dyDescent="0.25">
      <c r="B1089" s="175" t="s">
        <v>20</v>
      </c>
      <c r="C1089" s="175"/>
      <c r="D1089" s="175"/>
      <c r="E1089" s="175" t="s">
        <v>27</v>
      </c>
      <c r="F1089" s="175"/>
      <c r="G1089" s="175"/>
      <c r="H1089" s="175"/>
      <c r="J1089" s="175" t="s">
        <v>19</v>
      </c>
      <c r="K1089" s="175"/>
    </row>
    <row r="1090" spans="1:12" ht="15.75" x14ac:dyDescent="0.25">
      <c r="B1090" s="175" t="s">
        <v>62</v>
      </c>
      <c r="C1090" s="175"/>
      <c r="D1090" s="175"/>
      <c r="E1090" s="175" t="s">
        <v>87</v>
      </c>
      <c r="F1090" s="175"/>
      <c r="G1090" s="175"/>
      <c r="H1090" s="175"/>
      <c r="I1090" s="175"/>
      <c r="J1090" s="175" t="s">
        <v>60</v>
      </c>
      <c r="K1090" s="175"/>
      <c r="L1090" s="175"/>
    </row>
    <row r="1091" spans="1:12" x14ac:dyDescent="0.25">
      <c r="B1091" s="469" t="s">
        <v>379</v>
      </c>
      <c r="C1091" s="439"/>
      <c r="D1091" s="439"/>
      <c r="E1091" s="469" t="s">
        <v>380</v>
      </c>
      <c r="F1091" s="469"/>
      <c r="G1091" s="469"/>
      <c r="H1091" s="469"/>
      <c r="I1091" s="469"/>
      <c r="J1091" s="439" t="s">
        <v>28</v>
      </c>
      <c r="K1091" s="439"/>
      <c r="L1091" s="439"/>
    </row>
    <row r="1092" spans="1:12" x14ac:dyDescent="0.25">
      <c r="B1092" s="439"/>
      <c r="C1092" s="439"/>
      <c r="D1092" s="439"/>
      <c r="E1092" s="469"/>
      <c r="F1092" s="469"/>
      <c r="G1092" s="469"/>
      <c r="H1092" s="469"/>
      <c r="I1092" s="469"/>
      <c r="J1092" s="439"/>
      <c r="K1092" s="439"/>
      <c r="L1092" s="439"/>
    </row>
    <row r="1094" spans="1:12" x14ac:dyDescent="0.25">
      <c r="B1094" s="441" t="s">
        <v>357</v>
      </c>
      <c r="C1094" s="442"/>
      <c r="D1094" s="442"/>
      <c r="E1094" s="442"/>
      <c r="F1094" s="442"/>
      <c r="G1094" s="442"/>
      <c r="H1094" s="442"/>
      <c r="I1094" s="442"/>
      <c r="J1094" s="442"/>
      <c r="K1094" s="443"/>
    </row>
    <row r="1098" spans="1:12" ht="16.5" x14ac:dyDescent="0.3">
      <c r="A1098" s="367"/>
      <c r="B1098" s="367"/>
      <c r="C1098" s="367"/>
      <c r="D1098" s="367"/>
      <c r="E1098" s="367"/>
      <c r="F1098" s="367"/>
      <c r="G1098" s="367"/>
      <c r="H1098" s="367"/>
      <c r="I1098" s="367"/>
      <c r="J1098" s="367"/>
      <c r="K1098" s="367"/>
      <c r="L1098" s="367"/>
    </row>
    <row r="1099" spans="1:12" ht="15.75" x14ac:dyDescent="0.3">
      <c r="A1099" s="368" t="s">
        <v>21</v>
      </c>
      <c r="B1099" s="368"/>
      <c r="C1099" s="368"/>
      <c r="D1099" s="368"/>
      <c r="E1099" s="368"/>
      <c r="F1099" s="368"/>
      <c r="G1099" s="368"/>
      <c r="H1099" s="368"/>
      <c r="I1099" s="368"/>
      <c r="J1099" s="368"/>
      <c r="K1099" s="368"/>
      <c r="L1099" s="368"/>
    </row>
    <row r="1100" spans="1:12" ht="15.75" x14ac:dyDescent="0.3">
      <c r="A1100" s="369" t="s">
        <v>0</v>
      </c>
      <c r="B1100" s="369"/>
      <c r="C1100" s="369"/>
      <c r="D1100" s="369"/>
      <c r="E1100" s="369"/>
      <c r="F1100" s="369"/>
      <c r="G1100" s="369"/>
      <c r="H1100" s="369"/>
      <c r="I1100" s="369"/>
      <c r="J1100" s="369"/>
      <c r="K1100" s="369"/>
      <c r="L1100" s="369"/>
    </row>
    <row r="1101" spans="1:12" ht="18" x14ac:dyDescent="0.35">
      <c r="A1101" s="72"/>
      <c r="B1101" s="72"/>
      <c r="C1101" s="72"/>
      <c r="D1101" s="72"/>
      <c r="E1101" s="72"/>
      <c r="F1101" s="72"/>
      <c r="G1101" s="72"/>
      <c r="H1101" s="72"/>
      <c r="I1101" s="72"/>
      <c r="J1101" s="72"/>
      <c r="K1101" s="72"/>
      <c r="L1101" s="72"/>
    </row>
    <row r="1102" spans="1:12" ht="18" x14ac:dyDescent="0.35">
      <c r="A1102" s="72"/>
      <c r="B1102" s="72"/>
      <c r="C1102" s="72"/>
      <c r="D1102" s="72"/>
      <c r="E1102" s="72"/>
      <c r="F1102" s="72"/>
      <c r="G1102" s="72"/>
      <c r="H1102" s="72"/>
      <c r="I1102" s="72"/>
      <c r="J1102" s="72"/>
      <c r="K1102" s="72"/>
      <c r="L1102" s="72"/>
    </row>
    <row r="1103" spans="1:12" ht="15.75" x14ac:dyDescent="0.3">
      <c r="A1103" s="73" t="s">
        <v>1</v>
      </c>
      <c r="B1103" s="390" t="s">
        <v>29</v>
      </c>
      <c r="C1103" s="391"/>
      <c r="D1103" s="391"/>
      <c r="E1103" s="391"/>
      <c r="F1103" s="391"/>
      <c r="G1103" s="392"/>
      <c r="H1103" s="74" t="s">
        <v>2</v>
      </c>
      <c r="I1103" s="75"/>
      <c r="J1103" s="76" t="s">
        <v>77</v>
      </c>
      <c r="K1103" s="75"/>
      <c r="L1103" s="77"/>
    </row>
    <row r="1104" spans="1:12" ht="15.75" x14ac:dyDescent="0.3">
      <c r="A1104" s="78"/>
      <c r="B1104" s="78"/>
      <c r="C1104" s="78"/>
      <c r="D1104" s="78"/>
      <c r="E1104" s="78"/>
      <c r="F1104" s="78"/>
      <c r="G1104" s="78"/>
      <c r="H1104" s="78"/>
      <c r="I1104" s="78"/>
      <c r="J1104" s="78"/>
      <c r="K1104" s="78"/>
      <c r="L1104" s="78"/>
    </row>
    <row r="1105" spans="1:12" ht="15.75" x14ac:dyDescent="0.3">
      <c r="A1105" s="79" t="s">
        <v>3</v>
      </c>
      <c r="B1105" s="390" t="s">
        <v>26</v>
      </c>
      <c r="C1105" s="391"/>
      <c r="D1105" s="391"/>
      <c r="E1105" s="392"/>
      <c r="F1105" s="80" t="s">
        <v>4</v>
      </c>
      <c r="G1105" s="390">
        <v>2012</v>
      </c>
      <c r="H1105" s="392"/>
      <c r="I1105" s="79" t="s">
        <v>5</v>
      </c>
      <c r="J1105" s="409" t="s">
        <v>78</v>
      </c>
      <c r="K1105" s="450"/>
      <c r="L1105" s="451"/>
    </row>
    <row r="1106" spans="1:12" ht="15.75" x14ac:dyDescent="0.3">
      <c r="A1106" s="78"/>
      <c r="B1106" s="78"/>
      <c r="C1106" s="78"/>
      <c r="D1106" s="78"/>
      <c r="E1106" s="78"/>
      <c r="F1106" s="78"/>
      <c r="G1106" s="78"/>
      <c r="H1106" s="78"/>
      <c r="I1106" s="78"/>
      <c r="J1106" s="78"/>
      <c r="K1106" s="78"/>
      <c r="L1106" s="78"/>
    </row>
    <row r="1107" spans="1:12" ht="15.75" x14ac:dyDescent="0.3">
      <c r="A1107" s="388" t="s">
        <v>6</v>
      </c>
      <c r="B1107" s="389"/>
      <c r="C1107" s="390" t="s">
        <v>22</v>
      </c>
      <c r="D1107" s="391"/>
      <c r="E1107" s="391"/>
      <c r="F1107" s="391"/>
      <c r="G1107" s="391"/>
      <c r="H1107" s="391"/>
      <c r="I1107" s="391"/>
      <c r="J1107" s="391"/>
      <c r="K1107" s="391"/>
      <c r="L1107" s="392"/>
    </row>
    <row r="1108" spans="1:12" ht="15.75" x14ac:dyDescent="0.3">
      <c r="A1108" s="78"/>
      <c r="B1108" s="78"/>
      <c r="C1108" s="78"/>
      <c r="D1108" s="78"/>
      <c r="E1108" s="78"/>
      <c r="F1108" s="78"/>
      <c r="G1108" s="78"/>
      <c r="H1108" s="78"/>
      <c r="I1108" s="78"/>
      <c r="J1108" s="78"/>
      <c r="K1108" s="78"/>
      <c r="L1108" s="78"/>
    </row>
    <row r="1109" spans="1:12" ht="15.75" x14ac:dyDescent="0.3">
      <c r="A1109" s="388" t="s">
        <v>7</v>
      </c>
      <c r="B1109" s="389"/>
      <c r="C1109" s="390" t="s">
        <v>76</v>
      </c>
      <c r="D1109" s="391"/>
      <c r="E1109" s="391"/>
      <c r="F1109" s="391"/>
      <c r="G1109" s="391"/>
      <c r="H1109" s="391"/>
      <c r="I1109" s="391"/>
      <c r="J1109" s="391"/>
      <c r="K1109" s="391"/>
      <c r="L1109" s="392"/>
    </row>
    <row r="1110" spans="1:12" ht="16.5" thickBot="1" x14ac:dyDescent="0.35">
      <c r="A1110" s="81"/>
      <c r="B1110" s="81"/>
      <c r="C1110" s="81"/>
      <c r="D1110" s="81"/>
      <c r="E1110" s="81"/>
      <c r="F1110" s="81"/>
      <c r="G1110" s="81"/>
      <c r="H1110" s="81"/>
      <c r="I1110" s="81"/>
      <c r="J1110" s="81"/>
      <c r="K1110" s="81"/>
      <c r="L1110" s="81"/>
    </row>
    <row r="1111" spans="1:12" ht="15.75" customHeight="1" thickBot="1" x14ac:dyDescent="0.3">
      <c r="A1111" s="393" t="s">
        <v>8</v>
      </c>
      <c r="B1111" s="395" t="s">
        <v>9</v>
      </c>
      <c r="C1111" s="397" t="s">
        <v>10</v>
      </c>
      <c r="D1111" s="399" t="s">
        <v>11</v>
      </c>
      <c r="E1111" s="400"/>
      <c r="F1111" s="400"/>
      <c r="G1111" s="400"/>
      <c r="H1111" s="400"/>
      <c r="I1111" s="400"/>
      <c r="J1111" s="401"/>
      <c r="K1111" s="402" t="s">
        <v>12</v>
      </c>
      <c r="L1111" s="403"/>
    </row>
    <row r="1112" spans="1:12" ht="16.5" thickBot="1" x14ac:dyDescent="0.35">
      <c r="A1112" s="394"/>
      <c r="B1112" s="396"/>
      <c r="C1112" s="398"/>
      <c r="D1112" s="406" t="s">
        <v>13</v>
      </c>
      <c r="E1112" s="407"/>
      <c r="F1112" s="407"/>
      <c r="G1112" s="408"/>
      <c r="H1112" s="82" t="s">
        <v>14</v>
      </c>
      <c r="I1112" s="82" t="s">
        <v>15</v>
      </c>
      <c r="J1112" s="83" t="s">
        <v>16</v>
      </c>
      <c r="K1112" s="404"/>
      <c r="L1112" s="405"/>
    </row>
    <row r="1113" spans="1:12" ht="15.75" x14ac:dyDescent="0.3">
      <c r="A1113" s="84">
        <v>45737</v>
      </c>
      <c r="B1113" s="85" t="s">
        <v>135</v>
      </c>
      <c r="C1113" s="86"/>
      <c r="D1113" s="374" t="s">
        <v>117</v>
      </c>
      <c r="E1113" s="375"/>
      <c r="F1113" s="375"/>
      <c r="G1113" s="376"/>
      <c r="H1113" s="85">
        <v>1</v>
      </c>
      <c r="I1113" s="87">
        <v>120.7</v>
      </c>
      <c r="J1113" s="88">
        <f>(H1113*I1113)*1.16</f>
        <v>140.012</v>
      </c>
      <c r="K1113" s="377"/>
      <c r="L1113" s="378"/>
    </row>
    <row r="1114" spans="1:12" ht="16.5" thickBot="1" x14ac:dyDescent="0.35">
      <c r="A1114" s="89"/>
      <c r="B1114" s="90"/>
      <c r="C1114" s="91"/>
      <c r="D1114" s="379"/>
      <c r="E1114" s="380"/>
      <c r="F1114" s="380"/>
      <c r="G1114" s="381"/>
      <c r="H1114" s="92"/>
      <c r="I1114" s="93"/>
      <c r="J1114" s="88">
        <f>(H1114*I1114)*1.16</f>
        <v>0</v>
      </c>
      <c r="K1114" s="94"/>
      <c r="L1114" s="95"/>
    </row>
    <row r="1115" spans="1:12" ht="16.5" thickBot="1" x14ac:dyDescent="0.35">
      <c r="A1115" s="89"/>
      <c r="B1115" s="90"/>
      <c r="C1115" s="91"/>
      <c r="D1115" s="406" t="s">
        <v>17</v>
      </c>
      <c r="E1115" s="407"/>
      <c r="F1115" s="407"/>
      <c r="G1115" s="408"/>
      <c r="H1115" s="96"/>
      <c r="I1115" s="97"/>
      <c r="J1115" s="98"/>
      <c r="K1115" s="99"/>
      <c r="L1115" s="100"/>
    </row>
    <row r="1116" spans="1:12" ht="16.5" thickBot="1" x14ac:dyDescent="0.35">
      <c r="A1116" s="89"/>
      <c r="B1116" s="90"/>
      <c r="C1116" s="91"/>
      <c r="D1116" s="382" t="s">
        <v>136</v>
      </c>
      <c r="E1116" s="383"/>
      <c r="F1116" s="383"/>
      <c r="G1116" s="384"/>
      <c r="H1116" s="124">
        <v>1</v>
      </c>
      <c r="I1116" s="125">
        <v>21000.7</v>
      </c>
      <c r="J1116" s="126">
        <f>(H1116*I1116)*1.16</f>
        <v>24360.811999999998</v>
      </c>
      <c r="K1116" s="122"/>
      <c r="L1116" s="123"/>
    </row>
    <row r="1117" spans="1:12" ht="16.5" thickBot="1" x14ac:dyDescent="0.35">
      <c r="A1117" s="101" t="s">
        <v>18</v>
      </c>
      <c r="B1117" s="102"/>
      <c r="C1117" s="103"/>
      <c r="D1117" s="385"/>
      <c r="E1117" s="386"/>
      <c r="F1117" s="386"/>
      <c r="G1117" s="387"/>
      <c r="H1117" s="96"/>
      <c r="I1117" s="96"/>
      <c r="J1117" s="104">
        <f>SUM(J1113:J1116)</f>
        <v>24500.823999999997</v>
      </c>
      <c r="K1117" s="99"/>
      <c r="L1117" s="100"/>
    </row>
    <row r="1118" spans="1:12" ht="15.75" x14ac:dyDescent="0.3">
      <c r="A1118" s="81"/>
      <c r="B1118" s="411"/>
      <c r="C1118" s="411"/>
      <c r="D1118" s="105"/>
      <c r="E1118" s="106"/>
      <c r="F1118" s="106"/>
      <c r="G1118" s="81"/>
      <c r="H1118" s="107"/>
      <c r="I1118" s="107"/>
      <c r="J1118" s="107"/>
      <c r="K1118" s="107"/>
      <c r="L1118" s="81"/>
    </row>
    <row r="1119" spans="1:12" ht="15.75" x14ac:dyDescent="0.3">
      <c r="A1119" s="81"/>
      <c r="B1119" s="108"/>
      <c r="C1119" s="108"/>
      <c r="D1119" s="105"/>
      <c r="E1119" s="106"/>
      <c r="F1119" s="106"/>
      <c r="G1119" s="81"/>
      <c r="H1119" s="107"/>
      <c r="I1119" s="107"/>
      <c r="J1119" s="107"/>
      <c r="K1119" s="107"/>
      <c r="L1119" s="81"/>
    </row>
    <row r="1120" spans="1:12" ht="16.5" x14ac:dyDescent="0.3">
      <c r="A1120" s="412" t="s">
        <v>20</v>
      </c>
      <c r="B1120" s="412"/>
      <c r="C1120" s="412"/>
      <c r="D1120" s="412" t="s">
        <v>27</v>
      </c>
      <c r="E1120" s="412"/>
      <c r="F1120" s="412"/>
      <c r="G1120" s="412"/>
      <c r="H1120" s="109"/>
      <c r="I1120" s="412" t="s">
        <v>19</v>
      </c>
      <c r="J1120" s="412"/>
      <c r="K1120" s="412"/>
      <c r="L1120" s="106"/>
    </row>
    <row r="1121" spans="1:12" ht="16.5" x14ac:dyDescent="0.3">
      <c r="A1121" s="413" t="s">
        <v>62</v>
      </c>
      <c r="B1121" s="413"/>
      <c r="C1121" s="413"/>
      <c r="D1121" s="218" t="s">
        <v>87</v>
      </c>
      <c r="E1121" s="218"/>
      <c r="F1121" s="218"/>
      <c r="G1121" s="218"/>
      <c r="H1121" s="109"/>
      <c r="I1121" s="413" t="s">
        <v>60</v>
      </c>
      <c r="J1121" s="413"/>
      <c r="K1121" s="413"/>
      <c r="L1121" s="106"/>
    </row>
    <row r="1122" spans="1:12" ht="16.5" x14ac:dyDescent="0.3">
      <c r="A1122" s="410" t="s">
        <v>47</v>
      </c>
      <c r="B1122" s="410"/>
      <c r="C1122" s="410"/>
      <c r="D1122" s="217" t="s">
        <v>83</v>
      </c>
      <c r="E1122" s="217"/>
      <c r="F1122" s="217"/>
      <c r="G1122" s="217"/>
      <c r="H1122" s="110"/>
      <c r="I1122" s="410" t="s">
        <v>28</v>
      </c>
      <c r="J1122" s="410"/>
      <c r="K1122" s="410"/>
      <c r="L1122" s="106"/>
    </row>
    <row r="1123" spans="1:12" x14ac:dyDescent="0.25">
      <c r="A1123" s="109"/>
      <c r="B1123" s="109"/>
      <c r="C1123" s="109"/>
      <c r="D1123" s="217"/>
      <c r="E1123" s="217"/>
      <c r="F1123" s="217"/>
      <c r="G1123" s="217"/>
      <c r="H1123" s="109"/>
      <c r="I1123" s="109"/>
      <c r="J1123" s="109"/>
      <c r="K1123" s="109"/>
      <c r="L1123" s="109"/>
    </row>
    <row r="1126" spans="1:12" ht="16.5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</row>
    <row r="1127" spans="1:12" ht="15.75" x14ac:dyDescent="0.25">
      <c r="A1127" s="174" t="s">
        <v>21</v>
      </c>
      <c r="B1127" s="174"/>
      <c r="C1127" s="174"/>
      <c r="D1127" s="174"/>
      <c r="E1127" s="174"/>
      <c r="F1127" s="174"/>
      <c r="G1127" s="174"/>
      <c r="H1127" s="174"/>
      <c r="I1127" s="174"/>
      <c r="J1127" s="174"/>
      <c r="K1127" s="174"/>
      <c r="L1127" s="174"/>
    </row>
    <row r="1128" spans="1:12" ht="15.75" x14ac:dyDescent="0.25">
      <c r="A1128" s="175" t="s">
        <v>0</v>
      </c>
      <c r="B1128" s="175"/>
      <c r="C1128" s="175"/>
      <c r="D1128" s="175"/>
      <c r="E1128" s="175"/>
      <c r="F1128" s="175"/>
      <c r="G1128" s="175"/>
      <c r="H1128" s="175"/>
      <c r="I1128" s="175"/>
      <c r="J1128" s="175"/>
      <c r="K1128" s="175"/>
      <c r="L1128" s="175"/>
    </row>
    <row r="1129" spans="1:12" ht="16.5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</row>
    <row r="1130" spans="1:12" ht="16.5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</row>
    <row r="1131" spans="1:12" ht="16.5" x14ac:dyDescent="0.3">
      <c r="A1131" s="3" t="s">
        <v>1</v>
      </c>
      <c r="B1131" s="176" t="s">
        <v>50</v>
      </c>
      <c r="C1131" s="177" t="s">
        <v>46</v>
      </c>
      <c r="D1131" s="177" t="s">
        <v>46</v>
      </c>
      <c r="E1131" s="177" t="s">
        <v>46</v>
      </c>
      <c r="F1131" s="177" t="s">
        <v>46</v>
      </c>
      <c r="G1131" s="178" t="s">
        <v>46</v>
      </c>
      <c r="H1131" s="4" t="s">
        <v>2</v>
      </c>
      <c r="I1131" s="5"/>
      <c r="J1131" s="243" t="s">
        <v>49</v>
      </c>
      <c r="K1131" s="244"/>
      <c r="L1131" s="245"/>
    </row>
    <row r="1132" spans="1:12" ht="16.5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</row>
    <row r="1133" spans="1:12" ht="16.5" x14ac:dyDescent="0.3">
      <c r="A1133" s="7" t="s">
        <v>3</v>
      </c>
      <c r="B1133" s="179" t="s">
        <v>48</v>
      </c>
      <c r="C1133" s="180"/>
      <c r="D1133" s="180"/>
      <c r="E1133" s="181"/>
      <c r="F1133" s="8" t="s">
        <v>4</v>
      </c>
      <c r="G1133" s="179">
        <v>2012</v>
      </c>
      <c r="H1133" s="181"/>
      <c r="I1133" s="7" t="s">
        <v>5</v>
      </c>
      <c r="J1133" s="182" t="s">
        <v>132</v>
      </c>
      <c r="K1133" s="444"/>
      <c r="L1133" s="445"/>
    </row>
    <row r="1134" spans="1:12" ht="16.5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</row>
    <row r="1135" spans="1:12" ht="16.5" x14ac:dyDescent="0.3">
      <c r="A1135" s="176" t="s">
        <v>6</v>
      </c>
      <c r="B1135" s="178"/>
      <c r="C1135" s="179" t="s">
        <v>22</v>
      </c>
      <c r="D1135" s="180"/>
      <c r="E1135" s="180"/>
      <c r="F1135" s="180"/>
      <c r="G1135" s="180"/>
      <c r="H1135" s="180"/>
      <c r="I1135" s="180"/>
      <c r="J1135" s="180"/>
      <c r="K1135" s="180"/>
      <c r="L1135" s="181"/>
    </row>
    <row r="1136" spans="1:12" ht="16.5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</row>
    <row r="1137" spans="1:12" ht="16.5" x14ac:dyDescent="0.3">
      <c r="A1137" s="176" t="s">
        <v>7</v>
      </c>
      <c r="B1137" s="178"/>
      <c r="C1137" s="179" t="s">
        <v>62</v>
      </c>
      <c r="D1137" s="180"/>
      <c r="E1137" s="180"/>
      <c r="F1137" s="180"/>
      <c r="G1137" s="180"/>
      <c r="H1137" s="180"/>
      <c r="I1137" s="180"/>
      <c r="J1137" s="180"/>
      <c r="K1137" s="180"/>
      <c r="L1137" s="181"/>
    </row>
    <row r="1138" spans="1:12" ht="17.25" thickBot="1" x14ac:dyDescent="0.3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</row>
    <row r="1139" spans="1:12" ht="17.25" customHeight="1" thickBot="1" x14ac:dyDescent="0.3">
      <c r="A1139" s="200" t="s">
        <v>8</v>
      </c>
      <c r="B1139" s="416" t="s">
        <v>9</v>
      </c>
      <c r="C1139" s="418" t="s">
        <v>10</v>
      </c>
      <c r="D1139" s="206" t="s">
        <v>11</v>
      </c>
      <c r="E1139" s="207"/>
      <c r="F1139" s="207"/>
      <c r="G1139" s="207"/>
      <c r="H1139" s="207"/>
      <c r="I1139" s="207"/>
      <c r="J1139" s="208"/>
      <c r="K1139" s="209" t="s">
        <v>12</v>
      </c>
      <c r="L1139" s="210"/>
    </row>
    <row r="1140" spans="1:12" ht="17.25" thickBot="1" x14ac:dyDescent="0.35">
      <c r="A1140" s="201"/>
      <c r="B1140" s="417"/>
      <c r="C1140" s="419"/>
      <c r="D1140" s="213" t="s">
        <v>13</v>
      </c>
      <c r="E1140" s="214"/>
      <c r="F1140" s="214"/>
      <c r="G1140" s="215"/>
      <c r="H1140" s="54" t="s">
        <v>14</v>
      </c>
      <c r="I1140" s="54" t="s">
        <v>15</v>
      </c>
      <c r="J1140" s="55" t="s">
        <v>16</v>
      </c>
      <c r="K1140" s="211"/>
      <c r="L1140" s="212"/>
    </row>
    <row r="1141" spans="1:12" ht="16.5" x14ac:dyDescent="0.3">
      <c r="A1141" s="62">
        <v>45689</v>
      </c>
      <c r="B1141" s="63" t="s">
        <v>103</v>
      </c>
      <c r="C1141" s="64"/>
      <c r="D1141" s="414" t="s">
        <v>104</v>
      </c>
      <c r="E1141" s="414"/>
      <c r="F1141" s="414"/>
      <c r="G1141" s="415"/>
      <c r="H1141" s="12">
        <v>1</v>
      </c>
      <c r="I1141" s="59">
        <v>551.72</v>
      </c>
      <c r="J1141" s="40">
        <f t="shared" ref="J1141:J1148" si="10">(H1141*I1141)*1.16</f>
        <v>639.99519999999995</v>
      </c>
      <c r="K1141" s="189"/>
      <c r="L1141" s="190"/>
    </row>
    <row r="1142" spans="1:12" ht="16.5" x14ac:dyDescent="0.3">
      <c r="A1142" s="13"/>
      <c r="B1142" s="14"/>
      <c r="C1142" s="15"/>
      <c r="D1142" s="192" t="s">
        <v>105</v>
      </c>
      <c r="E1142" s="192"/>
      <c r="F1142" s="192"/>
      <c r="G1142" s="193"/>
      <c r="H1142" s="16">
        <v>1</v>
      </c>
      <c r="I1142" s="59">
        <v>159.47999999999999</v>
      </c>
      <c r="J1142" s="40">
        <f t="shared" si="10"/>
        <v>184.99679999999998</v>
      </c>
      <c r="K1142" s="235"/>
      <c r="L1142" s="236"/>
    </row>
    <row r="1143" spans="1:12" ht="16.5" x14ac:dyDescent="0.3">
      <c r="A1143" s="13"/>
      <c r="B1143" s="14"/>
      <c r="C1143" s="15"/>
      <c r="D1143" s="192" t="s">
        <v>106</v>
      </c>
      <c r="E1143" s="192"/>
      <c r="F1143" s="192"/>
      <c r="G1143" s="193"/>
      <c r="H1143" s="16">
        <v>1</v>
      </c>
      <c r="I1143" s="59">
        <v>129.31</v>
      </c>
      <c r="J1143" s="40">
        <f t="shared" si="10"/>
        <v>149.99959999999999</v>
      </c>
      <c r="K1143" s="235"/>
      <c r="L1143" s="236"/>
    </row>
    <row r="1144" spans="1:12" ht="16.5" x14ac:dyDescent="0.3">
      <c r="A1144" s="13"/>
      <c r="B1144" s="14"/>
      <c r="C1144" s="15"/>
      <c r="D1144" s="192"/>
      <c r="E1144" s="192"/>
      <c r="F1144" s="192"/>
      <c r="G1144" s="193"/>
      <c r="H1144" s="16"/>
      <c r="I1144" s="59"/>
      <c r="J1144" s="40">
        <f t="shared" si="10"/>
        <v>0</v>
      </c>
      <c r="K1144" s="235"/>
      <c r="L1144" s="236"/>
    </row>
    <row r="1145" spans="1:12" ht="16.5" x14ac:dyDescent="0.3">
      <c r="A1145" s="13"/>
      <c r="B1145" s="14"/>
      <c r="C1145" s="15"/>
      <c r="D1145" s="255"/>
      <c r="E1145" s="256"/>
      <c r="F1145" s="256"/>
      <c r="G1145" s="257"/>
      <c r="H1145" s="16"/>
      <c r="I1145" s="59"/>
      <c r="J1145" s="40">
        <f t="shared" si="10"/>
        <v>0</v>
      </c>
      <c r="K1145" s="235"/>
      <c r="L1145" s="236"/>
    </row>
    <row r="1146" spans="1:12" ht="16.5" x14ac:dyDescent="0.3">
      <c r="A1146" s="13"/>
      <c r="B1146" s="14"/>
      <c r="C1146" s="15"/>
      <c r="D1146" s="255"/>
      <c r="E1146" s="256"/>
      <c r="F1146" s="256"/>
      <c r="G1146" s="257"/>
      <c r="H1146" s="16"/>
      <c r="I1146" s="59"/>
      <c r="J1146" s="40">
        <f t="shared" si="10"/>
        <v>0</v>
      </c>
      <c r="K1146" s="235"/>
      <c r="L1146" s="236"/>
    </row>
    <row r="1147" spans="1:12" ht="16.5" x14ac:dyDescent="0.3">
      <c r="A1147" s="13"/>
      <c r="B1147" s="14"/>
      <c r="C1147" s="15"/>
      <c r="D1147" s="255"/>
      <c r="E1147" s="256"/>
      <c r="F1147" s="256"/>
      <c r="G1147" s="257"/>
      <c r="H1147" s="16"/>
      <c r="I1147" s="59"/>
      <c r="J1147" s="40">
        <f t="shared" si="10"/>
        <v>0</v>
      </c>
      <c r="K1147" s="235"/>
      <c r="L1147" s="236"/>
    </row>
    <row r="1148" spans="1:12" ht="16.5" x14ac:dyDescent="0.3">
      <c r="A1148" s="13"/>
      <c r="B1148" s="14"/>
      <c r="C1148" s="15"/>
      <c r="D1148" s="220"/>
      <c r="E1148" s="220"/>
      <c r="F1148" s="220"/>
      <c r="G1148" s="221"/>
      <c r="H1148" s="16"/>
      <c r="I1148" s="59"/>
      <c r="J1148" s="40">
        <f t="shared" si="10"/>
        <v>0</v>
      </c>
      <c r="K1148" s="235"/>
      <c r="L1148" s="236"/>
    </row>
    <row r="1149" spans="1:12" ht="17.25" thickBot="1" x14ac:dyDescent="0.35">
      <c r="A1149" s="13"/>
      <c r="B1149" s="14"/>
      <c r="C1149" s="15"/>
      <c r="D1149" s="237" t="s">
        <v>17</v>
      </c>
      <c r="E1149" s="237"/>
      <c r="F1149" s="237"/>
      <c r="G1149" s="238"/>
      <c r="H1149" s="60"/>
      <c r="I1149" s="61"/>
      <c r="J1149" s="68"/>
      <c r="K1149" s="239"/>
      <c r="L1149" s="240"/>
    </row>
    <row r="1150" spans="1:12" ht="16.5" x14ac:dyDescent="0.3">
      <c r="A1150" s="56"/>
      <c r="B1150" s="16"/>
      <c r="C1150" s="57"/>
      <c r="D1150" s="198" t="s">
        <v>107</v>
      </c>
      <c r="E1150" s="198"/>
      <c r="F1150" s="198"/>
      <c r="G1150" s="199"/>
      <c r="H1150" s="12">
        <v>1</v>
      </c>
      <c r="I1150" s="59">
        <v>202.59</v>
      </c>
      <c r="J1150" s="40">
        <f>(H1150*I1150)*1.16</f>
        <v>235.00439999999998</v>
      </c>
      <c r="K1150" s="189"/>
      <c r="L1150" s="190"/>
    </row>
    <row r="1151" spans="1:12" ht="17.25" thickBot="1" x14ac:dyDescent="0.35">
      <c r="A1151" s="65"/>
      <c r="B1151" s="66"/>
      <c r="C1151" s="67"/>
      <c r="D1151" s="247"/>
      <c r="E1151" s="247"/>
      <c r="F1151" s="247"/>
      <c r="G1151" s="248"/>
      <c r="H1151" s="19"/>
      <c r="I1151" s="38"/>
      <c r="J1151" s="40">
        <f>(H1151*I1151)*1.16</f>
        <v>0</v>
      </c>
      <c r="K1151" s="24"/>
      <c r="L1151" s="25"/>
    </row>
    <row r="1152" spans="1:12" ht="17.25" thickBot="1" x14ac:dyDescent="0.35">
      <c r="A1152" s="26" t="s">
        <v>18</v>
      </c>
      <c r="B1152" s="27"/>
      <c r="C1152" s="28"/>
      <c r="D1152" s="225"/>
      <c r="E1152" s="226"/>
      <c r="F1152" s="226"/>
      <c r="G1152" s="227"/>
      <c r="H1152" s="29"/>
      <c r="I1152" s="29"/>
      <c r="J1152" s="44">
        <f>SUM(J1141:J1151)</f>
        <v>1209.9959999999999</v>
      </c>
      <c r="K1152" s="30"/>
      <c r="L1152" s="31"/>
    </row>
    <row r="1153" spans="1:12" ht="16.5" x14ac:dyDescent="0.3">
      <c r="A1153" s="1"/>
      <c r="B1153" s="216"/>
      <c r="C1153" s="216"/>
      <c r="D1153" s="32"/>
      <c r="E1153" s="33"/>
      <c r="F1153" s="33"/>
      <c r="G1153" s="1"/>
      <c r="H1153" s="34"/>
      <c r="I1153" s="34"/>
      <c r="J1153" s="34"/>
      <c r="K1153" s="34"/>
      <c r="L1153" s="1"/>
    </row>
    <row r="1154" spans="1:12" ht="16.5" x14ac:dyDescent="0.3">
      <c r="A1154" s="175" t="s">
        <v>20</v>
      </c>
      <c r="B1154" s="175"/>
      <c r="C1154" s="175"/>
      <c r="D1154" s="175" t="s">
        <v>27</v>
      </c>
      <c r="E1154" s="175"/>
      <c r="F1154" s="175"/>
      <c r="G1154" s="175"/>
      <c r="I1154" s="175" t="s">
        <v>19</v>
      </c>
      <c r="J1154" s="175"/>
      <c r="K1154" s="175"/>
      <c r="L1154" s="33"/>
    </row>
    <row r="1155" spans="1:12" ht="16.5" x14ac:dyDescent="0.3">
      <c r="A1155" s="218" t="s">
        <v>62</v>
      </c>
      <c r="B1155" s="218"/>
      <c r="C1155" s="218"/>
      <c r="D1155" s="218" t="s">
        <v>87</v>
      </c>
      <c r="E1155" s="218"/>
      <c r="F1155" s="218"/>
      <c r="G1155" s="218"/>
      <c r="I1155" s="218" t="s">
        <v>60</v>
      </c>
      <c r="J1155" s="218"/>
      <c r="K1155" s="218"/>
      <c r="L1155" s="33"/>
    </row>
    <row r="1156" spans="1:12" ht="16.5" x14ac:dyDescent="0.3">
      <c r="A1156" s="273" t="s">
        <v>47</v>
      </c>
      <c r="B1156" s="273"/>
      <c r="C1156" s="273"/>
      <c r="D1156" s="273" t="s">
        <v>83</v>
      </c>
      <c r="E1156" s="273"/>
      <c r="F1156" s="273"/>
      <c r="G1156" s="273"/>
      <c r="H1156" s="69"/>
      <c r="I1156" s="273" t="s">
        <v>28</v>
      </c>
      <c r="J1156" s="273"/>
      <c r="K1156" s="273"/>
      <c r="L1156" s="33"/>
    </row>
    <row r="1164" spans="1:12" ht="16.5" x14ac:dyDescent="0.3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</row>
    <row r="1165" spans="1:12" ht="15.75" x14ac:dyDescent="0.25">
      <c r="A1165" s="174" t="s">
        <v>21</v>
      </c>
      <c r="B1165" s="174"/>
      <c r="C1165" s="174"/>
      <c r="D1165" s="174"/>
      <c r="E1165" s="174"/>
      <c r="F1165" s="174"/>
      <c r="G1165" s="174"/>
      <c r="H1165" s="174"/>
      <c r="I1165" s="174"/>
      <c r="J1165" s="174"/>
      <c r="K1165" s="174"/>
      <c r="L1165" s="174"/>
    </row>
    <row r="1166" spans="1:12" ht="15.75" x14ac:dyDescent="0.25">
      <c r="A1166" s="175" t="s">
        <v>0</v>
      </c>
      <c r="B1166" s="175"/>
      <c r="C1166" s="175"/>
      <c r="D1166" s="175"/>
      <c r="E1166" s="175"/>
      <c r="F1166" s="175"/>
      <c r="G1166" s="175"/>
      <c r="H1166" s="175"/>
      <c r="I1166" s="175"/>
      <c r="J1166" s="175"/>
      <c r="K1166" s="175"/>
      <c r="L1166" s="175"/>
    </row>
    <row r="1167" spans="1:12" ht="16.5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</row>
    <row r="1168" spans="1:12" ht="16.5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</row>
    <row r="1169" spans="1:12" ht="16.5" x14ac:dyDescent="0.3">
      <c r="A1169" s="3" t="s">
        <v>1</v>
      </c>
      <c r="B1169" s="176" t="s">
        <v>50</v>
      </c>
      <c r="C1169" s="177" t="s">
        <v>46</v>
      </c>
      <c r="D1169" s="177" t="s">
        <v>46</v>
      </c>
      <c r="E1169" s="177" t="s">
        <v>46</v>
      </c>
      <c r="F1169" s="177" t="s">
        <v>46</v>
      </c>
      <c r="G1169" s="178" t="s">
        <v>46</v>
      </c>
      <c r="H1169" s="4" t="s">
        <v>2</v>
      </c>
      <c r="I1169" s="5"/>
      <c r="J1169" s="243" t="s">
        <v>49</v>
      </c>
      <c r="K1169" s="244"/>
      <c r="L1169" s="245"/>
    </row>
    <row r="1170" spans="1:12" ht="16.5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</row>
    <row r="1171" spans="1:12" ht="16.5" x14ac:dyDescent="0.3">
      <c r="A1171" s="7" t="s">
        <v>3</v>
      </c>
      <c r="B1171" s="179" t="s">
        <v>48</v>
      </c>
      <c r="C1171" s="180"/>
      <c r="D1171" s="180"/>
      <c r="E1171" s="181"/>
      <c r="F1171" s="8" t="s">
        <v>4</v>
      </c>
      <c r="G1171" s="179">
        <v>2012</v>
      </c>
      <c r="H1171" s="181"/>
      <c r="I1171" s="7" t="s">
        <v>5</v>
      </c>
      <c r="J1171" s="182" t="s">
        <v>132</v>
      </c>
      <c r="K1171" s="444"/>
      <c r="L1171" s="445"/>
    </row>
    <row r="1172" spans="1:12" ht="16.5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</row>
    <row r="1173" spans="1:12" ht="16.5" x14ac:dyDescent="0.3">
      <c r="A1173" s="176" t="s">
        <v>6</v>
      </c>
      <c r="B1173" s="178"/>
      <c r="C1173" s="179" t="s">
        <v>22</v>
      </c>
      <c r="D1173" s="180"/>
      <c r="E1173" s="180"/>
      <c r="F1173" s="180"/>
      <c r="G1173" s="180"/>
      <c r="H1173" s="180"/>
      <c r="I1173" s="180"/>
      <c r="J1173" s="180"/>
      <c r="K1173" s="180"/>
      <c r="L1173" s="181"/>
    </row>
    <row r="1174" spans="1:12" ht="16.5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</row>
    <row r="1175" spans="1:12" ht="16.5" x14ac:dyDescent="0.3">
      <c r="A1175" s="176" t="s">
        <v>7</v>
      </c>
      <c r="B1175" s="178"/>
      <c r="C1175" s="179" t="s">
        <v>62</v>
      </c>
      <c r="D1175" s="180"/>
      <c r="E1175" s="180"/>
      <c r="F1175" s="180"/>
      <c r="G1175" s="180"/>
      <c r="H1175" s="180"/>
      <c r="I1175" s="180"/>
      <c r="J1175" s="180"/>
      <c r="K1175" s="180"/>
      <c r="L1175" s="181"/>
    </row>
    <row r="1176" spans="1:12" ht="17.25" thickBot="1" x14ac:dyDescent="0.3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</row>
    <row r="1177" spans="1:12" ht="17.25" customHeight="1" thickBot="1" x14ac:dyDescent="0.3">
      <c r="A1177" s="200" t="s">
        <v>8</v>
      </c>
      <c r="B1177" s="202" t="s">
        <v>9</v>
      </c>
      <c r="C1177" s="204" t="s">
        <v>10</v>
      </c>
      <c r="D1177" s="206" t="s">
        <v>11</v>
      </c>
      <c r="E1177" s="207"/>
      <c r="F1177" s="207"/>
      <c r="G1177" s="207"/>
      <c r="H1177" s="207"/>
      <c r="I1177" s="207"/>
      <c r="J1177" s="208"/>
      <c r="K1177" s="209" t="s">
        <v>12</v>
      </c>
      <c r="L1177" s="210"/>
    </row>
    <row r="1178" spans="1:12" ht="17.25" thickBot="1" x14ac:dyDescent="0.35">
      <c r="A1178" s="201"/>
      <c r="B1178" s="203"/>
      <c r="C1178" s="205"/>
      <c r="D1178" s="213" t="s">
        <v>13</v>
      </c>
      <c r="E1178" s="214"/>
      <c r="F1178" s="214"/>
      <c r="G1178" s="215"/>
      <c r="H1178" s="54" t="s">
        <v>14</v>
      </c>
      <c r="I1178" s="54" t="s">
        <v>15</v>
      </c>
      <c r="J1178" s="55" t="s">
        <v>16</v>
      </c>
      <c r="K1178" s="211"/>
      <c r="L1178" s="212"/>
    </row>
    <row r="1179" spans="1:12" ht="16.5" x14ac:dyDescent="0.3">
      <c r="A1179" s="62">
        <v>45744</v>
      </c>
      <c r="B1179" s="63" t="s">
        <v>152</v>
      </c>
      <c r="C1179" s="64"/>
      <c r="D1179" s="187" t="s">
        <v>151</v>
      </c>
      <c r="E1179" s="187"/>
      <c r="F1179" s="187"/>
      <c r="G1179" s="188"/>
      <c r="H1179" s="12">
        <v>2</v>
      </c>
      <c r="I1179" s="59">
        <v>1270</v>
      </c>
      <c r="J1179" s="40">
        <f t="shared" ref="J1179:J1186" si="11">(H1179*I1179)*1.16</f>
        <v>2946.3999999999996</v>
      </c>
      <c r="K1179" s="189"/>
      <c r="L1179" s="190"/>
    </row>
    <row r="1180" spans="1:12" ht="16.5" x14ac:dyDescent="0.3">
      <c r="A1180" s="13"/>
      <c r="B1180" s="14"/>
      <c r="C1180" s="15"/>
      <c r="D1180" s="192" t="s">
        <v>153</v>
      </c>
      <c r="E1180" s="192"/>
      <c r="F1180" s="192"/>
      <c r="G1180" s="193"/>
      <c r="H1180" s="16">
        <v>2</v>
      </c>
      <c r="I1180" s="59">
        <v>560</v>
      </c>
      <c r="J1180" s="40">
        <f t="shared" si="11"/>
        <v>1299.1999999999998</v>
      </c>
      <c r="K1180" s="235"/>
      <c r="L1180" s="236"/>
    </row>
    <row r="1181" spans="1:12" ht="16.5" x14ac:dyDescent="0.3">
      <c r="A1181" s="13"/>
      <c r="B1181" s="14"/>
      <c r="C1181" s="15"/>
      <c r="D1181" s="192" t="s">
        <v>154</v>
      </c>
      <c r="E1181" s="192"/>
      <c r="F1181" s="192"/>
      <c r="G1181" s="193"/>
      <c r="H1181" s="16">
        <v>2</v>
      </c>
      <c r="I1181" s="59">
        <v>90</v>
      </c>
      <c r="J1181" s="40">
        <f t="shared" si="11"/>
        <v>208.79999999999998</v>
      </c>
      <c r="K1181" s="235"/>
      <c r="L1181" s="236"/>
    </row>
    <row r="1182" spans="1:12" ht="16.5" x14ac:dyDescent="0.3">
      <c r="A1182" s="13"/>
      <c r="B1182" s="14"/>
      <c r="C1182" s="15"/>
      <c r="D1182" s="192" t="s">
        <v>155</v>
      </c>
      <c r="E1182" s="192"/>
      <c r="F1182" s="192"/>
      <c r="G1182" s="193"/>
      <c r="H1182" s="16">
        <v>1</v>
      </c>
      <c r="I1182" s="59">
        <v>130</v>
      </c>
      <c r="J1182" s="40">
        <f t="shared" si="11"/>
        <v>150.79999999999998</v>
      </c>
      <c r="K1182" s="235"/>
      <c r="L1182" s="236"/>
    </row>
    <row r="1183" spans="1:12" ht="16.5" x14ac:dyDescent="0.3">
      <c r="A1183" s="13"/>
      <c r="B1183" s="14"/>
      <c r="C1183" s="15"/>
      <c r="D1183" s="255"/>
      <c r="E1183" s="256"/>
      <c r="F1183" s="256"/>
      <c r="G1183" s="257"/>
      <c r="H1183" s="16"/>
      <c r="I1183" s="59"/>
      <c r="J1183" s="40">
        <f t="shared" si="11"/>
        <v>0</v>
      </c>
      <c r="K1183" s="235"/>
      <c r="L1183" s="236"/>
    </row>
    <row r="1184" spans="1:12" ht="16.5" x14ac:dyDescent="0.3">
      <c r="A1184" s="13"/>
      <c r="B1184" s="14"/>
      <c r="C1184" s="15"/>
      <c r="D1184" s="255"/>
      <c r="E1184" s="256"/>
      <c r="F1184" s="256"/>
      <c r="G1184" s="257"/>
      <c r="H1184" s="16"/>
      <c r="I1184" s="59"/>
      <c r="J1184" s="40">
        <f t="shared" si="11"/>
        <v>0</v>
      </c>
      <c r="K1184" s="235"/>
      <c r="L1184" s="236"/>
    </row>
    <row r="1185" spans="1:12" ht="16.5" x14ac:dyDescent="0.3">
      <c r="A1185" s="13"/>
      <c r="B1185" s="14"/>
      <c r="C1185" s="15"/>
      <c r="D1185" s="255"/>
      <c r="E1185" s="256"/>
      <c r="F1185" s="256"/>
      <c r="G1185" s="257"/>
      <c r="H1185" s="16"/>
      <c r="I1185" s="59"/>
      <c r="J1185" s="40">
        <f t="shared" si="11"/>
        <v>0</v>
      </c>
      <c r="K1185" s="235"/>
      <c r="L1185" s="236"/>
    </row>
    <row r="1186" spans="1:12" ht="16.5" x14ac:dyDescent="0.3">
      <c r="A1186" s="13"/>
      <c r="B1186" s="14"/>
      <c r="C1186" s="15"/>
      <c r="D1186" s="220"/>
      <c r="E1186" s="220"/>
      <c r="F1186" s="220"/>
      <c r="G1186" s="221"/>
      <c r="H1186" s="16"/>
      <c r="I1186" s="59"/>
      <c r="J1186" s="40">
        <f t="shared" si="11"/>
        <v>0</v>
      </c>
      <c r="K1186" s="235"/>
      <c r="L1186" s="236"/>
    </row>
    <row r="1187" spans="1:12" ht="17.25" thickBot="1" x14ac:dyDescent="0.35">
      <c r="A1187" s="13"/>
      <c r="B1187" s="14"/>
      <c r="C1187" s="15"/>
      <c r="D1187" s="237" t="s">
        <v>17</v>
      </c>
      <c r="E1187" s="237"/>
      <c r="F1187" s="237"/>
      <c r="G1187" s="238"/>
      <c r="H1187" s="60"/>
      <c r="I1187" s="61"/>
      <c r="J1187" s="68"/>
      <c r="K1187" s="239"/>
      <c r="L1187" s="240"/>
    </row>
    <row r="1188" spans="1:12" ht="16.5" x14ac:dyDescent="0.3">
      <c r="A1188" s="56"/>
      <c r="B1188" s="16"/>
      <c r="C1188" s="57"/>
      <c r="D1188" s="348" t="s">
        <v>156</v>
      </c>
      <c r="E1188" s="349"/>
      <c r="F1188" s="349"/>
      <c r="G1188" s="350"/>
      <c r="H1188" s="12">
        <v>1</v>
      </c>
      <c r="I1188" s="59">
        <v>540</v>
      </c>
      <c r="J1188" s="40">
        <f>(H1188*I1188)*1.16</f>
        <v>626.4</v>
      </c>
      <c r="K1188" s="189"/>
      <c r="L1188" s="190"/>
    </row>
    <row r="1189" spans="1:12" ht="17.25" thickBot="1" x14ac:dyDescent="0.35">
      <c r="A1189" s="65"/>
      <c r="B1189" s="66"/>
      <c r="C1189" s="67"/>
      <c r="D1189" s="351"/>
      <c r="E1189" s="352"/>
      <c r="F1189" s="352"/>
      <c r="G1189" s="353"/>
      <c r="H1189" s="19"/>
      <c r="I1189" s="38"/>
      <c r="J1189" s="40">
        <f>(H1189*I1189)*1.16</f>
        <v>0</v>
      </c>
      <c r="K1189" s="24"/>
      <c r="L1189" s="25"/>
    </row>
    <row r="1190" spans="1:12" ht="17.25" thickBot="1" x14ac:dyDescent="0.35">
      <c r="A1190" s="26" t="s">
        <v>18</v>
      </c>
      <c r="B1190" s="27"/>
      <c r="C1190" s="28"/>
      <c r="D1190" s="225"/>
      <c r="E1190" s="226"/>
      <c r="F1190" s="226"/>
      <c r="G1190" s="227"/>
      <c r="H1190" s="29"/>
      <c r="I1190" s="29"/>
      <c r="J1190" s="44">
        <f>SUM(J1179:J1189)</f>
        <v>5231.5999999999995</v>
      </c>
      <c r="K1190" s="30"/>
      <c r="L1190" s="31"/>
    </row>
    <row r="1191" spans="1:12" ht="16.5" x14ac:dyDescent="0.3">
      <c r="A1191" s="1"/>
      <c r="B1191" s="216"/>
      <c r="C1191" s="216"/>
      <c r="D1191" s="32"/>
      <c r="E1191" s="33"/>
      <c r="F1191" s="33"/>
      <c r="G1191" s="1"/>
      <c r="H1191" s="34"/>
      <c r="I1191" s="34"/>
      <c r="J1191" s="34"/>
      <c r="K1191" s="34"/>
      <c r="L1191" s="1"/>
    </row>
    <row r="1192" spans="1:12" ht="16.5" x14ac:dyDescent="0.3">
      <c r="A1192" s="175" t="s">
        <v>20</v>
      </c>
      <c r="B1192" s="175"/>
      <c r="C1192" s="175"/>
      <c r="D1192" s="175" t="s">
        <v>27</v>
      </c>
      <c r="E1192" s="175"/>
      <c r="F1192" s="175"/>
      <c r="G1192" s="175"/>
      <c r="I1192" s="175" t="s">
        <v>19</v>
      </c>
      <c r="J1192" s="175"/>
      <c r="K1192" s="175"/>
      <c r="L1192" s="33"/>
    </row>
    <row r="1193" spans="1:12" ht="16.5" x14ac:dyDescent="0.3">
      <c r="A1193" s="218" t="s">
        <v>62</v>
      </c>
      <c r="B1193" s="218"/>
      <c r="C1193" s="218"/>
      <c r="D1193" s="218" t="s">
        <v>87</v>
      </c>
      <c r="E1193" s="218"/>
      <c r="F1193" s="218"/>
      <c r="G1193" s="218"/>
      <c r="I1193" s="218" t="s">
        <v>60</v>
      </c>
      <c r="J1193" s="218"/>
      <c r="K1193" s="218"/>
      <c r="L1193" s="33"/>
    </row>
    <row r="1194" spans="1:12" ht="16.5" x14ac:dyDescent="0.3">
      <c r="A1194" s="309" t="s">
        <v>47</v>
      </c>
      <c r="B1194" s="309"/>
      <c r="C1194" s="309"/>
      <c r="D1194" s="309" t="s">
        <v>83</v>
      </c>
      <c r="E1194" s="309"/>
      <c r="F1194" s="309"/>
      <c r="G1194" s="309"/>
      <c r="H1194" s="69"/>
      <c r="I1194" s="332" t="s">
        <v>28</v>
      </c>
      <c r="J1194" s="332"/>
      <c r="K1194" s="332"/>
      <c r="L1194" s="33"/>
    </row>
    <row r="1195" spans="1:12" x14ac:dyDescent="0.25">
      <c r="A1195" s="309"/>
      <c r="B1195" s="309"/>
      <c r="C1195" s="309"/>
      <c r="D1195" s="309"/>
      <c r="E1195" s="309"/>
      <c r="F1195" s="309"/>
      <c r="G1195" s="309"/>
      <c r="I1195" s="332"/>
      <c r="J1195" s="332"/>
      <c r="K1195" s="332"/>
    </row>
    <row r="1203" spans="1:12" ht="16.5" x14ac:dyDescent="0.3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</row>
    <row r="1204" spans="1:12" ht="15.75" x14ac:dyDescent="0.25">
      <c r="A1204" s="174" t="s">
        <v>21</v>
      </c>
      <c r="B1204" s="174"/>
      <c r="C1204" s="174"/>
      <c r="D1204" s="174"/>
      <c r="E1204" s="174"/>
      <c r="F1204" s="174"/>
      <c r="G1204" s="174"/>
      <c r="H1204" s="174"/>
      <c r="I1204" s="174"/>
      <c r="J1204" s="174"/>
      <c r="K1204" s="174"/>
      <c r="L1204" s="174"/>
    </row>
    <row r="1205" spans="1:12" ht="15.75" x14ac:dyDescent="0.25">
      <c r="A1205" s="175" t="s">
        <v>0</v>
      </c>
      <c r="B1205" s="175"/>
      <c r="C1205" s="175"/>
      <c r="D1205" s="175"/>
      <c r="E1205" s="175"/>
      <c r="F1205" s="175"/>
      <c r="G1205" s="175"/>
      <c r="H1205" s="175"/>
      <c r="I1205" s="175"/>
      <c r="J1205" s="175"/>
      <c r="K1205" s="175"/>
      <c r="L1205" s="175"/>
    </row>
    <row r="1206" spans="1:12" ht="16.5" x14ac:dyDescent="0.3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</row>
    <row r="1207" spans="1:12" ht="16.5" x14ac:dyDescent="0.3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</row>
    <row r="1208" spans="1:12" ht="16.5" x14ac:dyDescent="0.3">
      <c r="A1208" s="3" t="s">
        <v>1</v>
      </c>
      <c r="B1208" s="176" t="s">
        <v>50</v>
      </c>
      <c r="C1208" s="177" t="s">
        <v>46</v>
      </c>
      <c r="D1208" s="177" t="s">
        <v>46</v>
      </c>
      <c r="E1208" s="177" t="s">
        <v>46</v>
      </c>
      <c r="F1208" s="177" t="s">
        <v>46</v>
      </c>
      <c r="G1208" s="178" t="s">
        <v>46</v>
      </c>
      <c r="H1208" s="4" t="s">
        <v>2</v>
      </c>
      <c r="I1208" s="5"/>
      <c r="J1208" s="243" t="s">
        <v>49</v>
      </c>
      <c r="K1208" s="244"/>
      <c r="L1208" s="245"/>
    </row>
    <row r="1209" spans="1:12" ht="16.5" x14ac:dyDescent="0.3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</row>
    <row r="1210" spans="1:12" ht="16.5" x14ac:dyDescent="0.3">
      <c r="A1210" s="7" t="s">
        <v>3</v>
      </c>
      <c r="B1210" s="179" t="s">
        <v>48</v>
      </c>
      <c r="C1210" s="180"/>
      <c r="D1210" s="180"/>
      <c r="E1210" s="181"/>
      <c r="F1210" s="8" t="s">
        <v>4</v>
      </c>
      <c r="G1210" s="179">
        <v>2012</v>
      </c>
      <c r="H1210" s="181"/>
      <c r="I1210" s="7" t="s">
        <v>5</v>
      </c>
      <c r="J1210" s="182" t="s">
        <v>132</v>
      </c>
      <c r="K1210" s="444"/>
      <c r="L1210" s="445"/>
    </row>
    <row r="1211" spans="1:12" ht="16.5" x14ac:dyDescent="0.3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</row>
    <row r="1212" spans="1:12" ht="16.5" x14ac:dyDescent="0.3">
      <c r="A1212" s="176" t="s">
        <v>6</v>
      </c>
      <c r="B1212" s="178"/>
      <c r="C1212" s="179" t="s">
        <v>22</v>
      </c>
      <c r="D1212" s="180"/>
      <c r="E1212" s="180"/>
      <c r="F1212" s="180"/>
      <c r="G1212" s="180"/>
      <c r="H1212" s="180"/>
      <c r="I1212" s="180"/>
      <c r="J1212" s="180"/>
      <c r="K1212" s="180"/>
      <c r="L1212" s="181"/>
    </row>
    <row r="1213" spans="1:12" ht="16.5" x14ac:dyDescent="0.3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</row>
    <row r="1214" spans="1:12" ht="16.5" x14ac:dyDescent="0.3">
      <c r="A1214" s="176" t="s">
        <v>7</v>
      </c>
      <c r="B1214" s="178"/>
      <c r="C1214" s="179" t="s">
        <v>62</v>
      </c>
      <c r="D1214" s="180"/>
      <c r="E1214" s="180"/>
      <c r="F1214" s="180"/>
      <c r="G1214" s="180"/>
      <c r="H1214" s="180"/>
      <c r="I1214" s="180"/>
      <c r="J1214" s="180"/>
      <c r="K1214" s="180"/>
      <c r="L1214" s="181"/>
    </row>
    <row r="1215" spans="1:12" ht="17.25" thickBot="1" x14ac:dyDescent="0.3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</row>
    <row r="1216" spans="1:12" ht="17.25" customHeight="1" thickBot="1" x14ac:dyDescent="0.3">
      <c r="A1216" s="200" t="s">
        <v>8</v>
      </c>
      <c r="B1216" s="202" t="s">
        <v>9</v>
      </c>
      <c r="C1216" s="204" t="s">
        <v>10</v>
      </c>
      <c r="D1216" s="206" t="s">
        <v>11</v>
      </c>
      <c r="E1216" s="207"/>
      <c r="F1216" s="207"/>
      <c r="G1216" s="207"/>
      <c r="H1216" s="207"/>
      <c r="I1216" s="207"/>
      <c r="J1216" s="208"/>
      <c r="K1216" s="209" t="s">
        <v>12</v>
      </c>
      <c r="L1216" s="210"/>
    </row>
    <row r="1217" spans="1:12" ht="17.25" thickBot="1" x14ac:dyDescent="0.35">
      <c r="A1217" s="201"/>
      <c r="B1217" s="203"/>
      <c r="C1217" s="205"/>
      <c r="D1217" s="213" t="s">
        <v>13</v>
      </c>
      <c r="E1217" s="214"/>
      <c r="F1217" s="214"/>
      <c r="G1217" s="215"/>
      <c r="H1217" s="54" t="s">
        <v>14</v>
      </c>
      <c r="I1217" s="54" t="s">
        <v>15</v>
      </c>
      <c r="J1217" s="55" t="s">
        <v>16</v>
      </c>
      <c r="K1217" s="211"/>
      <c r="L1217" s="212"/>
    </row>
    <row r="1218" spans="1:12" ht="16.5" x14ac:dyDescent="0.3">
      <c r="A1218" s="62">
        <v>45775</v>
      </c>
      <c r="B1218" s="63" t="s">
        <v>180</v>
      </c>
      <c r="C1218" s="64"/>
      <c r="D1218" s="187" t="s">
        <v>163</v>
      </c>
      <c r="E1218" s="187"/>
      <c r="F1218" s="187"/>
      <c r="G1218" s="188"/>
      <c r="H1218" s="12">
        <v>3</v>
      </c>
      <c r="I1218" s="59">
        <v>90</v>
      </c>
      <c r="J1218" s="40">
        <f t="shared" ref="J1218:J1226" si="12">(H1218*I1218)*1.16</f>
        <v>313.2</v>
      </c>
      <c r="K1218" s="189"/>
      <c r="L1218" s="190"/>
    </row>
    <row r="1219" spans="1:12" ht="16.5" x14ac:dyDescent="0.3">
      <c r="A1219" s="13"/>
      <c r="B1219" s="14"/>
      <c r="C1219" s="15"/>
      <c r="D1219" s="192" t="s">
        <v>164</v>
      </c>
      <c r="E1219" s="192"/>
      <c r="F1219" s="192"/>
      <c r="G1219" s="193"/>
      <c r="H1219" s="16">
        <v>1</v>
      </c>
      <c r="I1219" s="59">
        <v>120</v>
      </c>
      <c r="J1219" s="40">
        <f t="shared" si="12"/>
        <v>139.19999999999999</v>
      </c>
      <c r="K1219" s="235"/>
      <c r="L1219" s="236"/>
    </row>
    <row r="1220" spans="1:12" ht="16.5" x14ac:dyDescent="0.3">
      <c r="A1220" s="13"/>
      <c r="B1220" s="14"/>
      <c r="C1220" s="15"/>
      <c r="D1220" s="192" t="s">
        <v>165</v>
      </c>
      <c r="E1220" s="192"/>
      <c r="F1220" s="192"/>
      <c r="G1220" s="193"/>
      <c r="H1220" s="16">
        <v>1</v>
      </c>
      <c r="I1220" s="59">
        <v>900</v>
      </c>
      <c r="J1220" s="40">
        <f t="shared" si="12"/>
        <v>1044</v>
      </c>
      <c r="K1220" s="235"/>
      <c r="L1220" s="236"/>
    </row>
    <row r="1221" spans="1:12" ht="16.5" x14ac:dyDescent="0.3">
      <c r="A1221" s="13"/>
      <c r="B1221" s="14"/>
      <c r="C1221" s="15"/>
      <c r="D1221" s="192" t="s">
        <v>166</v>
      </c>
      <c r="E1221" s="192"/>
      <c r="F1221" s="192"/>
      <c r="G1221" s="193"/>
      <c r="H1221" s="16">
        <v>1</v>
      </c>
      <c r="I1221" s="59">
        <v>880</v>
      </c>
      <c r="J1221" s="40">
        <f t="shared" si="12"/>
        <v>1020.8</v>
      </c>
      <c r="K1221" s="235"/>
      <c r="L1221" s="236"/>
    </row>
    <row r="1222" spans="1:12" ht="16.5" x14ac:dyDescent="0.3">
      <c r="A1222" s="13"/>
      <c r="B1222" s="14"/>
      <c r="C1222" s="15"/>
      <c r="D1222" s="192" t="s">
        <v>167</v>
      </c>
      <c r="E1222" s="192"/>
      <c r="F1222" s="192"/>
      <c r="G1222" s="193"/>
      <c r="H1222" s="16">
        <v>2</v>
      </c>
      <c r="I1222" s="59">
        <v>280</v>
      </c>
      <c r="J1222" s="40">
        <f t="shared" si="12"/>
        <v>649.59999999999991</v>
      </c>
      <c r="K1222" s="235"/>
      <c r="L1222" s="236"/>
    </row>
    <row r="1223" spans="1:12" ht="16.5" x14ac:dyDescent="0.3">
      <c r="A1223" s="13"/>
      <c r="B1223" s="14"/>
      <c r="C1223" s="15"/>
      <c r="D1223" s="192" t="s">
        <v>168</v>
      </c>
      <c r="E1223" s="192"/>
      <c r="F1223" s="192"/>
      <c r="G1223" s="193"/>
      <c r="H1223" s="16">
        <v>2</v>
      </c>
      <c r="I1223" s="59">
        <v>600</v>
      </c>
      <c r="J1223" s="40">
        <f t="shared" si="12"/>
        <v>1392</v>
      </c>
      <c r="K1223" s="235"/>
      <c r="L1223" s="236"/>
    </row>
    <row r="1224" spans="1:12" ht="16.5" x14ac:dyDescent="0.3">
      <c r="A1224" s="13"/>
      <c r="B1224" s="14"/>
      <c r="C1224" s="15"/>
      <c r="D1224" s="192" t="s">
        <v>169</v>
      </c>
      <c r="E1224" s="192"/>
      <c r="F1224" s="192"/>
      <c r="G1224" s="193"/>
      <c r="H1224" s="16">
        <v>1</v>
      </c>
      <c r="I1224" s="59">
        <v>1100</v>
      </c>
      <c r="J1224" s="40">
        <f t="shared" si="12"/>
        <v>1276</v>
      </c>
      <c r="K1224" s="70"/>
      <c r="L1224" s="71"/>
    </row>
    <row r="1225" spans="1:12" ht="16.5" x14ac:dyDescent="0.3">
      <c r="A1225" s="13"/>
      <c r="B1225" s="14"/>
      <c r="C1225" s="15"/>
      <c r="D1225" s="192" t="s">
        <v>170</v>
      </c>
      <c r="E1225" s="192"/>
      <c r="F1225" s="192"/>
      <c r="G1225" s="193"/>
      <c r="H1225" s="16">
        <v>2</v>
      </c>
      <c r="I1225" s="59">
        <v>100</v>
      </c>
      <c r="J1225" s="40">
        <f t="shared" si="12"/>
        <v>231.99999999999997</v>
      </c>
      <c r="K1225" s="70"/>
      <c r="L1225" s="71"/>
    </row>
    <row r="1226" spans="1:12" ht="16.5" x14ac:dyDescent="0.3">
      <c r="A1226" s="13"/>
      <c r="B1226" s="14"/>
      <c r="C1226" s="15"/>
      <c r="D1226" s="192" t="s">
        <v>171</v>
      </c>
      <c r="E1226" s="192"/>
      <c r="F1226" s="192"/>
      <c r="G1226" s="193"/>
      <c r="H1226" s="16">
        <v>2</v>
      </c>
      <c r="I1226" s="59">
        <v>700</v>
      </c>
      <c r="J1226" s="40">
        <f t="shared" si="12"/>
        <v>1624</v>
      </c>
      <c r="K1226" s="70"/>
      <c r="L1226" s="71"/>
    </row>
    <row r="1227" spans="1:12" ht="17.25" thickBot="1" x14ac:dyDescent="0.35">
      <c r="A1227" s="13"/>
      <c r="B1227" s="14"/>
      <c r="C1227" s="15"/>
      <c r="D1227" s="422" t="s">
        <v>17</v>
      </c>
      <c r="E1227" s="423"/>
      <c r="F1227" s="423"/>
      <c r="G1227" s="424"/>
      <c r="H1227" s="60"/>
      <c r="I1227" s="61"/>
      <c r="J1227" s="68"/>
      <c r="K1227" s="239"/>
      <c r="L1227" s="240"/>
    </row>
    <row r="1228" spans="1:12" ht="16.5" x14ac:dyDescent="0.3">
      <c r="A1228" s="56"/>
      <c r="B1228" s="16"/>
      <c r="C1228" s="57"/>
      <c r="D1228" s="249" t="s">
        <v>172</v>
      </c>
      <c r="E1228" s="250"/>
      <c r="F1228" s="250"/>
      <c r="G1228" s="251"/>
      <c r="H1228" s="12">
        <v>1</v>
      </c>
      <c r="I1228" s="59">
        <v>1800</v>
      </c>
      <c r="J1228" s="40">
        <f>(H1228*I1228)*1.16</f>
        <v>2088</v>
      </c>
      <c r="K1228" s="189"/>
      <c r="L1228" s="190"/>
    </row>
    <row r="1229" spans="1:12" ht="16.5" x14ac:dyDescent="0.3">
      <c r="A1229" s="133"/>
      <c r="B1229" s="19"/>
      <c r="C1229" s="132"/>
      <c r="D1229" s="420" t="s">
        <v>173</v>
      </c>
      <c r="E1229" s="420"/>
      <c r="F1229" s="420"/>
      <c r="G1229" s="421"/>
      <c r="H1229" s="50">
        <v>1</v>
      </c>
      <c r="I1229" s="134">
        <v>120</v>
      </c>
      <c r="J1229" s="40">
        <f>(H1229*I1229)*1.16</f>
        <v>139.19999999999999</v>
      </c>
      <c r="K1229" s="135"/>
      <c r="L1229" s="136"/>
    </row>
    <row r="1230" spans="1:12" ht="16.5" x14ac:dyDescent="0.3">
      <c r="A1230" s="133"/>
      <c r="B1230" s="19"/>
      <c r="C1230" s="132"/>
      <c r="D1230" s="420" t="s">
        <v>155</v>
      </c>
      <c r="E1230" s="420"/>
      <c r="F1230" s="420"/>
      <c r="G1230" s="421"/>
      <c r="H1230" s="50">
        <v>1</v>
      </c>
      <c r="I1230" s="134">
        <v>130</v>
      </c>
      <c r="J1230" s="40">
        <f>(H1230*I1230)*1.16</f>
        <v>150.79999999999998</v>
      </c>
      <c r="K1230" s="135"/>
      <c r="L1230" s="136"/>
    </row>
    <row r="1231" spans="1:12" ht="17.25" thickBot="1" x14ac:dyDescent="0.35">
      <c r="A1231" s="65"/>
      <c r="B1231" s="66"/>
      <c r="C1231" s="67"/>
      <c r="D1231" s="420" t="s">
        <v>66</v>
      </c>
      <c r="E1231" s="420"/>
      <c r="F1231" s="420"/>
      <c r="G1231" s="421"/>
      <c r="H1231" s="19">
        <v>1</v>
      </c>
      <c r="I1231" s="38">
        <v>2300</v>
      </c>
      <c r="J1231" s="40">
        <f>(H1231*I1231)*1.16</f>
        <v>2668</v>
      </c>
      <c r="K1231" s="24"/>
      <c r="L1231" s="25"/>
    </row>
    <row r="1232" spans="1:12" ht="17.25" thickBot="1" x14ac:dyDescent="0.35">
      <c r="A1232" s="26" t="s">
        <v>18</v>
      </c>
      <c r="B1232" s="27"/>
      <c r="C1232" s="28"/>
      <c r="D1232" s="225"/>
      <c r="E1232" s="226"/>
      <c r="F1232" s="226"/>
      <c r="G1232" s="227"/>
      <c r="H1232" s="29"/>
      <c r="I1232" s="29"/>
      <c r="J1232" s="44">
        <f>SUM(J1218:J1231)</f>
        <v>12736.8</v>
      </c>
      <c r="K1232" s="30"/>
      <c r="L1232" s="31"/>
    </row>
    <row r="1233" spans="1:12" ht="16.5" x14ac:dyDescent="0.3">
      <c r="A1233" s="1"/>
      <c r="B1233" s="216"/>
      <c r="C1233" s="216"/>
      <c r="D1233" s="32"/>
      <c r="E1233" s="33"/>
      <c r="F1233" s="33"/>
      <c r="G1233" s="1"/>
      <c r="H1233" s="34"/>
      <c r="I1233" s="34"/>
      <c r="J1233" s="34"/>
      <c r="K1233" s="34"/>
      <c r="L1233" s="1"/>
    </row>
    <row r="1234" spans="1:12" ht="16.5" x14ac:dyDescent="0.3">
      <c r="A1234" s="175" t="s">
        <v>20</v>
      </c>
      <c r="B1234" s="175"/>
      <c r="C1234" s="175"/>
      <c r="D1234" s="175" t="s">
        <v>27</v>
      </c>
      <c r="E1234" s="175"/>
      <c r="F1234" s="175"/>
      <c r="G1234" s="175"/>
      <c r="I1234" s="175" t="s">
        <v>19</v>
      </c>
      <c r="J1234" s="175"/>
      <c r="K1234" s="175"/>
      <c r="L1234" s="33"/>
    </row>
    <row r="1235" spans="1:12" ht="16.5" x14ac:dyDescent="0.3">
      <c r="A1235" s="218" t="s">
        <v>62</v>
      </c>
      <c r="B1235" s="218"/>
      <c r="C1235" s="218"/>
      <c r="D1235" s="218" t="s">
        <v>87</v>
      </c>
      <c r="E1235" s="218"/>
      <c r="F1235" s="218"/>
      <c r="G1235" s="218"/>
      <c r="I1235" s="218" t="s">
        <v>60</v>
      </c>
      <c r="J1235" s="218"/>
      <c r="K1235" s="218"/>
      <c r="L1235" s="33"/>
    </row>
    <row r="1236" spans="1:12" ht="16.5" x14ac:dyDescent="0.3">
      <c r="A1236" s="309" t="s">
        <v>47</v>
      </c>
      <c r="B1236" s="309"/>
      <c r="C1236" s="309"/>
      <c r="D1236" s="309" t="s">
        <v>83</v>
      </c>
      <c r="E1236" s="309"/>
      <c r="F1236" s="309"/>
      <c r="G1236" s="309"/>
      <c r="H1236" s="69"/>
      <c r="I1236" s="332" t="s">
        <v>28</v>
      </c>
      <c r="J1236" s="332"/>
      <c r="K1236" s="332"/>
      <c r="L1236" s="33"/>
    </row>
    <row r="1237" spans="1:12" x14ac:dyDescent="0.25">
      <c r="A1237" s="309"/>
      <c r="B1237" s="309"/>
      <c r="C1237" s="309"/>
      <c r="D1237" s="309"/>
      <c r="E1237" s="309"/>
      <c r="F1237" s="309"/>
      <c r="G1237" s="309"/>
      <c r="I1237" s="332"/>
      <c r="J1237" s="332"/>
      <c r="K1237" s="332"/>
    </row>
    <row r="1243" spans="1:12" ht="16.5" x14ac:dyDescent="0.3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</row>
    <row r="1244" spans="1:12" ht="15.75" x14ac:dyDescent="0.25">
      <c r="A1244" s="174" t="s">
        <v>21</v>
      </c>
      <c r="B1244" s="174"/>
      <c r="C1244" s="174"/>
      <c r="D1244" s="174"/>
      <c r="E1244" s="174"/>
      <c r="F1244" s="174"/>
      <c r="G1244" s="174"/>
      <c r="H1244" s="174"/>
      <c r="I1244" s="174"/>
      <c r="J1244" s="174"/>
      <c r="K1244" s="174"/>
      <c r="L1244" s="174"/>
    </row>
    <row r="1245" spans="1:12" ht="15.75" x14ac:dyDescent="0.25">
      <c r="A1245" s="175" t="s">
        <v>0</v>
      </c>
      <c r="B1245" s="175"/>
      <c r="C1245" s="175"/>
      <c r="D1245" s="175"/>
      <c r="E1245" s="175"/>
      <c r="F1245" s="175"/>
      <c r="G1245" s="175"/>
      <c r="H1245" s="175"/>
      <c r="I1245" s="175"/>
      <c r="J1245" s="175"/>
      <c r="K1245" s="175"/>
      <c r="L1245" s="175"/>
    </row>
    <row r="1246" spans="1:12" ht="16.5" x14ac:dyDescent="0.3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</row>
    <row r="1247" spans="1:12" ht="16.5" x14ac:dyDescent="0.3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</row>
    <row r="1248" spans="1:12" ht="16.5" x14ac:dyDescent="0.3">
      <c r="A1248" s="3" t="s">
        <v>1</v>
      </c>
      <c r="B1248" s="176" t="s">
        <v>50</v>
      </c>
      <c r="C1248" s="177" t="s">
        <v>46</v>
      </c>
      <c r="D1248" s="177" t="s">
        <v>46</v>
      </c>
      <c r="E1248" s="177" t="s">
        <v>46</v>
      </c>
      <c r="F1248" s="177" t="s">
        <v>46</v>
      </c>
      <c r="G1248" s="178" t="s">
        <v>46</v>
      </c>
      <c r="H1248" s="4" t="s">
        <v>2</v>
      </c>
      <c r="I1248" s="5"/>
      <c r="J1248" s="243" t="s">
        <v>49</v>
      </c>
      <c r="K1248" s="244"/>
      <c r="L1248" s="245"/>
    </row>
    <row r="1249" spans="1:12" ht="16.5" x14ac:dyDescent="0.3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</row>
    <row r="1250" spans="1:12" ht="16.5" x14ac:dyDescent="0.3">
      <c r="A1250" s="7" t="s">
        <v>3</v>
      </c>
      <c r="B1250" s="179" t="s">
        <v>48</v>
      </c>
      <c r="C1250" s="180"/>
      <c r="D1250" s="180"/>
      <c r="E1250" s="181"/>
      <c r="F1250" s="8" t="s">
        <v>4</v>
      </c>
      <c r="G1250" s="179">
        <v>2012</v>
      </c>
      <c r="H1250" s="181"/>
      <c r="I1250" s="7" t="s">
        <v>5</v>
      </c>
      <c r="J1250" s="182" t="s">
        <v>132</v>
      </c>
      <c r="K1250" s="444"/>
      <c r="L1250" s="445"/>
    </row>
    <row r="1251" spans="1:12" ht="16.5" x14ac:dyDescent="0.3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</row>
    <row r="1252" spans="1:12" ht="16.5" x14ac:dyDescent="0.3">
      <c r="A1252" s="176" t="s">
        <v>6</v>
      </c>
      <c r="B1252" s="178"/>
      <c r="C1252" s="179" t="s">
        <v>22</v>
      </c>
      <c r="D1252" s="180"/>
      <c r="E1252" s="180"/>
      <c r="F1252" s="180"/>
      <c r="G1252" s="180"/>
      <c r="H1252" s="180"/>
      <c r="I1252" s="180"/>
      <c r="J1252" s="180"/>
      <c r="K1252" s="180"/>
      <c r="L1252" s="181"/>
    </row>
    <row r="1253" spans="1:12" ht="16.5" x14ac:dyDescent="0.3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</row>
    <row r="1254" spans="1:12" ht="16.5" x14ac:dyDescent="0.3">
      <c r="A1254" s="176" t="s">
        <v>7</v>
      </c>
      <c r="B1254" s="178"/>
      <c r="C1254" s="179" t="s">
        <v>62</v>
      </c>
      <c r="D1254" s="180"/>
      <c r="E1254" s="180"/>
      <c r="F1254" s="180"/>
      <c r="G1254" s="180"/>
      <c r="H1254" s="180"/>
      <c r="I1254" s="180"/>
      <c r="J1254" s="180"/>
      <c r="K1254" s="180"/>
      <c r="L1254" s="181"/>
    </row>
    <row r="1255" spans="1:12" ht="17.25" thickBot="1" x14ac:dyDescent="0.3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</row>
    <row r="1256" spans="1:12" ht="17.25" customHeight="1" thickBot="1" x14ac:dyDescent="0.3">
      <c r="A1256" s="200" t="s">
        <v>8</v>
      </c>
      <c r="B1256" s="202" t="s">
        <v>9</v>
      </c>
      <c r="C1256" s="204" t="s">
        <v>10</v>
      </c>
      <c r="D1256" s="206" t="s">
        <v>11</v>
      </c>
      <c r="E1256" s="207"/>
      <c r="F1256" s="207"/>
      <c r="G1256" s="207"/>
      <c r="H1256" s="207"/>
      <c r="I1256" s="207"/>
      <c r="J1256" s="208"/>
      <c r="K1256" s="209" t="s">
        <v>12</v>
      </c>
      <c r="L1256" s="210"/>
    </row>
    <row r="1257" spans="1:12" ht="17.25" thickBot="1" x14ac:dyDescent="0.35">
      <c r="A1257" s="201"/>
      <c r="B1257" s="203"/>
      <c r="C1257" s="205"/>
      <c r="D1257" s="213" t="s">
        <v>13</v>
      </c>
      <c r="E1257" s="214"/>
      <c r="F1257" s="214"/>
      <c r="G1257" s="215"/>
      <c r="H1257" s="54" t="s">
        <v>14</v>
      </c>
      <c r="I1257" s="54" t="s">
        <v>15</v>
      </c>
      <c r="J1257" s="55" t="s">
        <v>16</v>
      </c>
      <c r="K1257" s="211"/>
      <c r="L1257" s="212"/>
    </row>
    <row r="1258" spans="1:12" ht="16.5" x14ac:dyDescent="0.3">
      <c r="A1258" s="62">
        <v>45875</v>
      </c>
      <c r="B1258" s="63" t="s">
        <v>305</v>
      </c>
      <c r="C1258" s="64"/>
      <c r="D1258" s="187" t="s">
        <v>306</v>
      </c>
      <c r="E1258" s="187"/>
      <c r="F1258" s="187"/>
      <c r="G1258" s="188"/>
      <c r="H1258" s="12">
        <v>1</v>
      </c>
      <c r="I1258" s="59">
        <v>810</v>
      </c>
      <c r="J1258" s="40">
        <f>(H1258*I1258)*1.16</f>
        <v>939.59999999999991</v>
      </c>
      <c r="K1258" s="189"/>
      <c r="L1258" s="190"/>
    </row>
    <row r="1259" spans="1:12" ht="16.5" x14ac:dyDescent="0.3">
      <c r="A1259" s="13"/>
      <c r="B1259" s="14"/>
      <c r="C1259" s="15"/>
      <c r="D1259" s="192" t="s">
        <v>138</v>
      </c>
      <c r="E1259" s="192"/>
      <c r="F1259" s="192"/>
      <c r="G1259" s="193"/>
      <c r="H1259" s="16">
        <v>1</v>
      </c>
      <c r="I1259" s="59">
        <v>120</v>
      </c>
      <c r="J1259" s="40">
        <f>(H1259*I1259)*1.16</f>
        <v>139.19999999999999</v>
      </c>
      <c r="K1259" s="235"/>
      <c r="L1259" s="236"/>
    </row>
    <row r="1260" spans="1:12" ht="16.5" x14ac:dyDescent="0.3">
      <c r="A1260" s="13"/>
      <c r="B1260" s="14"/>
      <c r="C1260" s="15"/>
      <c r="D1260" s="192" t="s">
        <v>307</v>
      </c>
      <c r="E1260" s="192"/>
      <c r="F1260" s="192"/>
      <c r="G1260" s="193"/>
      <c r="H1260" s="16">
        <v>4</v>
      </c>
      <c r="I1260" s="59">
        <v>220</v>
      </c>
      <c r="J1260" s="40">
        <f>(H1260*I1260)*1.16</f>
        <v>1020.8</v>
      </c>
      <c r="K1260" s="235"/>
      <c r="L1260" s="236"/>
    </row>
    <row r="1261" spans="1:12" ht="16.5" x14ac:dyDescent="0.3">
      <c r="A1261" s="13"/>
      <c r="B1261" s="14"/>
      <c r="C1261" s="15"/>
      <c r="D1261" s="192"/>
      <c r="E1261" s="192"/>
      <c r="F1261" s="192"/>
      <c r="G1261" s="193"/>
      <c r="H1261" s="16"/>
      <c r="I1261" s="59"/>
      <c r="J1261" s="40">
        <f>(H1261*I1261)*1.16</f>
        <v>0</v>
      </c>
      <c r="K1261" s="235"/>
      <c r="L1261" s="236"/>
    </row>
    <row r="1262" spans="1:12" ht="17.25" thickBot="1" x14ac:dyDescent="0.35">
      <c r="A1262" s="13"/>
      <c r="B1262" s="14"/>
      <c r="C1262" s="15"/>
      <c r="D1262" s="237" t="s">
        <v>17</v>
      </c>
      <c r="E1262" s="237"/>
      <c r="F1262" s="237"/>
      <c r="G1262" s="238"/>
      <c r="H1262" s="60"/>
      <c r="I1262" s="61"/>
      <c r="J1262" s="68"/>
      <c r="K1262" s="239"/>
      <c r="L1262" s="240"/>
    </row>
    <row r="1263" spans="1:12" ht="16.5" x14ac:dyDescent="0.3">
      <c r="A1263" s="56"/>
      <c r="B1263" s="16"/>
      <c r="C1263" s="57"/>
      <c r="D1263" s="198" t="s">
        <v>308</v>
      </c>
      <c r="E1263" s="198"/>
      <c r="F1263" s="198"/>
      <c r="G1263" s="199"/>
      <c r="H1263" s="12">
        <v>1</v>
      </c>
      <c r="I1263" s="59">
        <v>230</v>
      </c>
      <c r="J1263" s="40">
        <f>(H1263*I1263)*1.16</f>
        <v>266.79999999999995</v>
      </c>
      <c r="K1263" s="189"/>
      <c r="L1263" s="190"/>
    </row>
    <row r="1264" spans="1:12" ht="17.25" thickBot="1" x14ac:dyDescent="0.35">
      <c r="A1264" s="65"/>
      <c r="B1264" s="66"/>
      <c r="C1264" s="67"/>
      <c r="D1264" s="247"/>
      <c r="E1264" s="247"/>
      <c r="F1264" s="247"/>
      <c r="G1264" s="248"/>
      <c r="H1264" s="19"/>
      <c r="I1264" s="38"/>
      <c r="J1264" s="40">
        <f>(H1264*I1264)*1.16</f>
        <v>0</v>
      </c>
      <c r="K1264" s="24"/>
      <c r="L1264" s="25"/>
    </row>
    <row r="1265" spans="1:12" ht="17.25" thickBot="1" x14ac:dyDescent="0.35">
      <c r="A1265" s="26" t="s">
        <v>18</v>
      </c>
      <c r="B1265" s="27"/>
      <c r="C1265" s="28"/>
      <c r="D1265" s="225"/>
      <c r="E1265" s="226"/>
      <c r="F1265" s="226"/>
      <c r="G1265" s="227"/>
      <c r="H1265" s="29"/>
      <c r="I1265" s="29"/>
      <c r="J1265" s="44">
        <f>SUM(J1258:J1264)</f>
        <v>2366.3999999999996</v>
      </c>
      <c r="K1265" s="30"/>
      <c r="L1265" s="31"/>
    </row>
    <row r="1266" spans="1:12" ht="16.5" x14ac:dyDescent="0.3">
      <c r="A1266" s="1"/>
      <c r="B1266" s="216"/>
      <c r="C1266" s="216"/>
      <c r="D1266" s="32"/>
      <c r="E1266" s="33"/>
      <c r="F1266" s="33"/>
      <c r="G1266" s="1"/>
      <c r="H1266" s="34"/>
      <c r="I1266" s="34"/>
      <c r="J1266" s="34"/>
      <c r="K1266" s="34"/>
      <c r="L1266" s="1"/>
    </row>
    <row r="1267" spans="1:12" ht="16.5" x14ac:dyDescent="0.3">
      <c r="A1267" s="175" t="s">
        <v>20</v>
      </c>
      <c r="B1267" s="175"/>
      <c r="C1267" s="175"/>
      <c r="D1267" s="175" t="s">
        <v>27</v>
      </c>
      <c r="E1267" s="175"/>
      <c r="F1267" s="175"/>
      <c r="G1267" s="175"/>
      <c r="I1267" s="175" t="s">
        <v>19</v>
      </c>
      <c r="J1267" s="175"/>
      <c r="K1267" s="175"/>
      <c r="L1267" s="33"/>
    </row>
    <row r="1268" spans="1:12" ht="16.5" x14ac:dyDescent="0.3">
      <c r="A1268" s="218" t="s">
        <v>62</v>
      </c>
      <c r="B1268" s="218"/>
      <c r="C1268" s="218"/>
      <c r="D1268" s="218" t="s">
        <v>87</v>
      </c>
      <c r="E1268" s="218"/>
      <c r="F1268" s="218"/>
      <c r="G1268" s="218"/>
      <c r="I1268" s="218" t="s">
        <v>60</v>
      </c>
      <c r="J1268" s="218"/>
      <c r="K1268" s="218"/>
      <c r="L1268" s="33"/>
    </row>
    <row r="1269" spans="1:12" ht="16.5" x14ac:dyDescent="0.3">
      <c r="A1269" s="309" t="s">
        <v>47</v>
      </c>
      <c r="B1269" s="309"/>
      <c r="C1269" s="309"/>
      <c r="D1269" s="309" t="s">
        <v>83</v>
      </c>
      <c r="E1269" s="309"/>
      <c r="F1269" s="309"/>
      <c r="G1269" s="309"/>
      <c r="H1269" s="69"/>
      <c r="I1269" s="332" t="s">
        <v>28</v>
      </c>
      <c r="J1269" s="332"/>
      <c r="K1269" s="332"/>
      <c r="L1269" s="33"/>
    </row>
    <row r="1270" spans="1:12" x14ac:dyDescent="0.25">
      <c r="A1270" s="309"/>
      <c r="B1270" s="309"/>
      <c r="C1270" s="309"/>
      <c r="D1270" s="309"/>
      <c r="E1270" s="309"/>
      <c r="F1270" s="309"/>
      <c r="G1270" s="309"/>
      <c r="I1270" s="332"/>
      <c r="J1270" s="332"/>
      <c r="K1270" s="332"/>
    </row>
    <row r="1275" spans="1:12" ht="16.5" x14ac:dyDescent="0.3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</row>
    <row r="1276" spans="1:12" ht="15.75" x14ac:dyDescent="0.25">
      <c r="A1276" s="174" t="s">
        <v>21</v>
      </c>
      <c r="B1276" s="174"/>
      <c r="C1276" s="174"/>
      <c r="D1276" s="174"/>
      <c r="E1276" s="174"/>
      <c r="F1276" s="174"/>
      <c r="G1276" s="174"/>
      <c r="H1276" s="174"/>
      <c r="I1276" s="174"/>
      <c r="J1276" s="174"/>
      <c r="K1276" s="174"/>
      <c r="L1276" s="174"/>
    </row>
    <row r="1277" spans="1:12" ht="15.75" x14ac:dyDescent="0.25">
      <c r="A1277" s="175" t="s">
        <v>0</v>
      </c>
      <c r="B1277" s="175"/>
      <c r="C1277" s="175"/>
      <c r="D1277" s="175"/>
      <c r="E1277" s="175"/>
      <c r="F1277" s="175"/>
      <c r="G1277" s="175"/>
      <c r="H1277" s="175"/>
      <c r="I1277" s="175"/>
      <c r="J1277" s="175"/>
      <c r="K1277" s="175"/>
      <c r="L1277" s="175"/>
    </row>
    <row r="1278" spans="1:12" ht="16.5" x14ac:dyDescent="0.3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</row>
    <row r="1279" spans="1:12" ht="16.5" x14ac:dyDescent="0.3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</row>
    <row r="1280" spans="1:12" ht="16.5" x14ac:dyDescent="0.3">
      <c r="A1280" s="3" t="s">
        <v>1</v>
      </c>
      <c r="B1280" s="176" t="s">
        <v>35</v>
      </c>
      <c r="C1280" s="177"/>
      <c r="D1280" s="177"/>
      <c r="E1280" s="177"/>
      <c r="F1280" s="177"/>
      <c r="G1280" s="178"/>
      <c r="H1280" s="4" t="s">
        <v>2</v>
      </c>
      <c r="I1280" s="5"/>
      <c r="J1280" s="243" t="s">
        <v>25</v>
      </c>
      <c r="K1280" s="244"/>
      <c r="L1280" s="245"/>
    </row>
    <row r="1281" spans="1:12" ht="16.5" x14ac:dyDescent="0.3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</row>
    <row r="1282" spans="1:12" ht="16.5" x14ac:dyDescent="0.3">
      <c r="A1282" s="7" t="s">
        <v>3</v>
      </c>
      <c r="B1282" s="179" t="s">
        <v>36</v>
      </c>
      <c r="C1282" s="180"/>
      <c r="D1282" s="180" t="s">
        <v>31</v>
      </c>
      <c r="E1282" s="181"/>
      <c r="F1282" s="8" t="s">
        <v>4</v>
      </c>
      <c r="G1282" s="179">
        <v>2010</v>
      </c>
      <c r="H1282" s="181"/>
      <c r="I1282" s="7" t="s">
        <v>5</v>
      </c>
      <c r="J1282" s="154" t="s">
        <v>79</v>
      </c>
      <c r="K1282" s="155" t="s">
        <v>73</v>
      </c>
      <c r="L1282" s="156" t="s">
        <v>73</v>
      </c>
    </row>
    <row r="1283" spans="1:12" ht="16.5" x14ac:dyDescent="0.3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</row>
    <row r="1284" spans="1:12" ht="16.5" x14ac:dyDescent="0.3">
      <c r="A1284" s="176" t="s">
        <v>6</v>
      </c>
      <c r="B1284" s="178"/>
      <c r="C1284" s="179" t="s">
        <v>37</v>
      </c>
      <c r="D1284" s="180"/>
      <c r="E1284" s="180"/>
      <c r="F1284" s="180"/>
      <c r="G1284" s="180"/>
      <c r="H1284" s="180"/>
      <c r="I1284" s="180"/>
      <c r="J1284" s="180"/>
      <c r="K1284" s="180"/>
      <c r="L1284" s="181"/>
    </row>
    <row r="1285" spans="1:12" ht="16.5" x14ac:dyDescent="0.3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</row>
    <row r="1286" spans="1:12" ht="16.5" x14ac:dyDescent="0.3">
      <c r="A1286" s="176" t="s">
        <v>7</v>
      </c>
      <c r="B1286" s="178"/>
      <c r="C1286" s="179" t="s">
        <v>86</v>
      </c>
      <c r="D1286" s="180"/>
      <c r="E1286" s="180"/>
      <c r="F1286" s="180"/>
      <c r="G1286" s="180"/>
      <c r="H1286" s="180"/>
      <c r="I1286" s="180"/>
      <c r="J1286" s="180"/>
      <c r="K1286" s="180"/>
      <c r="L1286" s="181"/>
    </row>
    <row r="1287" spans="1:12" ht="17.25" thickBot="1" x14ac:dyDescent="0.3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</row>
    <row r="1288" spans="1:12" ht="15.75" customHeight="1" thickBot="1" x14ac:dyDescent="0.3">
      <c r="A1288" s="271" t="s">
        <v>8</v>
      </c>
      <c r="B1288" s="277" t="s">
        <v>9</v>
      </c>
      <c r="C1288" s="279" t="s">
        <v>10</v>
      </c>
      <c r="D1288" s="281" t="s">
        <v>11</v>
      </c>
      <c r="E1288" s="282"/>
      <c r="F1288" s="282"/>
      <c r="G1288" s="282"/>
      <c r="H1288" s="282"/>
      <c r="I1288" s="282"/>
      <c r="J1288" s="283"/>
      <c r="K1288" s="284" t="s">
        <v>12</v>
      </c>
      <c r="L1288" s="285"/>
    </row>
    <row r="1289" spans="1:12" ht="15.75" thickBot="1" x14ac:dyDescent="0.3">
      <c r="A1289" s="272"/>
      <c r="B1289" s="278"/>
      <c r="C1289" s="280"/>
      <c r="D1289" s="274" t="s">
        <v>13</v>
      </c>
      <c r="E1289" s="275"/>
      <c r="F1289" s="275"/>
      <c r="G1289" s="276"/>
      <c r="H1289" s="114" t="s">
        <v>14</v>
      </c>
      <c r="I1289" s="114" t="s">
        <v>15</v>
      </c>
      <c r="J1289" s="115" t="s">
        <v>16</v>
      </c>
      <c r="K1289" s="286"/>
      <c r="L1289" s="287"/>
    </row>
    <row r="1290" spans="1:12" ht="16.5" x14ac:dyDescent="0.3">
      <c r="A1290" s="116">
        <v>45717</v>
      </c>
      <c r="B1290" s="16">
        <v>32340</v>
      </c>
      <c r="C1290" s="57"/>
      <c r="D1290" s="186" t="s">
        <v>92</v>
      </c>
      <c r="E1290" s="187"/>
      <c r="F1290" s="187"/>
      <c r="G1290" s="188"/>
      <c r="H1290" s="12">
        <v>1</v>
      </c>
      <c r="I1290" s="36">
        <v>215.52</v>
      </c>
      <c r="J1290" s="40">
        <f t="shared" ref="J1290:J1299" si="13">(H1290*I1290)*1.16</f>
        <v>250.00319999999999</v>
      </c>
      <c r="K1290" s="288"/>
      <c r="L1290" s="289"/>
    </row>
    <row r="1291" spans="1:12" ht="16.5" x14ac:dyDescent="0.3">
      <c r="A1291" s="14"/>
      <c r="B1291" s="14"/>
      <c r="C1291" s="15"/>
      <c r="D1291" s="191" t="s">
        <v>93</v>
      </c>
      <c r="E1291" s="192"/>
      <c r="F1291" s="192"/>
      <c r="G1291" s="193"/>
      <c r="H1291" s="16">
        <v>1</v>
      </c>
      <c r="I1291" s="36">
        <v>155.16999999999999</v>
      </c>
      <c r="J1291" s="40">
        <f t="shared" si="13"/>
        <v>179.99719999999996</v>
      </c>
      <c r="K1291" s="290"/>
      <c r="L1291" s="291"/>
    </row>
    <row r="1292" spans="1:12" ht="16.5" x14ac:dyDescent="0.3">
      <c r="A1292" s="14"/>
      <c r="B1292" s="14"/>
      <c r="C1292" s="15"/>
      <c r="D1292" s="191" t="s">
        <v>94</v>
      </c>
      <c r="E1292" s="192"/>
      <c r="F1292" s="192"/>
      <c r="G1292" s="193"/>
      <c r="H1292" s="16">
        <v>1</v>
      </c>
      <c r="I1292" s="36">
        <v>344.83</v>
      </c>
      <c r="J1292" s="40">
        <f t="shared" si="13"/>
        <v>400.00279999999998</v>
      </c>
      <c r="K1292" s="290"/>
      <c r="L1292" s="291"/>
    </row>
    <row r="1293" spans="1:12" ht="16.5" x14ac:dyDescent="0.3">
      <c r="A1293" s="14"/>
      <c r="B1293" s="14"/>
      <c r="C1293" s="15"/>
      <c r="D1293" s="191" t="s">
        <v>95</v>
      </c>
      <c r="E1293" s="192"/>
      <c r="F1293" s="192"/>
      <c r="G1293" s="193"/>
      <c r="H1293" s="16">
        <v>1</v>
      </c>
      <c r="I1293" s="36">
        <v>732.76</v>
      </c>
      <c r="J1293" s="40">
        <f t="shared" si="13"/>
        <v>850.00159999999994</v>
      </c>
      <c r="K1293" s="290"/>
      <c r="L1293" s="291"/>
    </row>
    <row r="1294" spans="1:12" ht="16.5" x14ac:dyDescent="0.3">
      <c r="A1294" s="14"/>
      <c r="B1294" s="14"/>
      <c r="C1294" s="15"/>
      <c r="D1294" s="191" t="s">
        <v>96</v>
      </c>
      <c r="E1294" s="192"/>
      <c r="F1294" s="192"/>
      <c r="G1294" s="193"/>
      <c r="H1294" s="16">
        <v>1</v>
      </c>
      <c r="I1294" s="36">
        <v>1939.66</v>
      </c>
      <c r="J1294" s="40">
        <f t="shared" si="13"/>
        <v>2250.0056</v>
      </c>
      <c r="K1294" s="290"/>
      <c r="L1294" s="291"/>
    </row>
    <row r="1295" spans="1:12" ht="16.5" x14ac:dyDescent="0.3">
      <c r="A1295" s="14"/>
      <c r="B1295" s="14"/>
      <c r="C1295" s="15"/>
      <c r="D1295" s="191" t="s">
        <v>97</v>
      </c>
      <c r="E1295" s="192"/>
      <c r="F1295" s="192"/>
      <c r="G1295" s="193"/>
      <c r="H1295" s="16">
        <v>2</v>
      </c>
      <c r="I1295" s="36">
        <v>97.414000000000001</v>
      </c>
      <c r="J1295" s="40">
        <f t="shared" si="13"/>
        <v>226.00047999999998</v>
      </c>
      <c r="K1295" s="290"/>
      <c r="L1295" s="291"/>
    </row>
    <row r="1296" spans="1:12" ht="16.5" x14ac:dyDescent="0.3">
      <c r="A1296" s="14"/>
      <c r="B1296" s="14"/>
      <c r="C1296" s="15"/>
      <c r="D1296" s="191" t="s">
        <v>98</v>
      </c>
      <c r="E1296" s="192"/>
      <c r="F1296" s="192"/>
      <c r="G1296" s="193"/>
      <c r="H1296" s="16">
        <v>1</v>
      </c>
      <c r="I1296" s="36">
        <v>1.72</v>
      </c>
      <c r="J1296" s="40">
        <f t="shared" si="13"/>
        <v>1.9951999999999999</v>
      </c>
      <c r="K1296" s="290"/>
      <c r="L1296" s="291"/>
    </row>
    <row r="1297" spans="1:12" ht="16.5" x14ac:dyDescent="0.3">
      <c r="A1297" s="14"/>
      <c r="B1297" s="14"/>
      <c r="C1297" s="15"/>
      <c r="D1297" s="191" t="s">
        <v>99</v>
      </c>
      <c r="E1297" s="192"/>
      <c r="F1297" s="192"/>
      <c r="G1297" s="193"/>
      <c r="H1297" s="16">
        <v>4</v>
      </c>
      <c r="I1297" s="36">
        <v>94.83</v>
      </c>
      <c r="J1297" s="40">
        <f t="shared" si="13"/>
        <v>440.01119999999997</v>
      </c>
      <c r="K1297" s="290"/>
      <c r="L1297" s="291"/>
    </row>
    <row r="1298" spans="1:12" ht="16.5" x14ac:dyDescent="0.3">
      <c r="A1298" s="14"/>
      <c r="B1298" s="14"/>
      <c r="C1298" s="15"/>
      <c r="D1298" s="191" t="s">
        <v>100</v>
      </c>
      <c r="E1298" s="192"/>
      <c r="F1298" s="192"/>
      <c r="G1298" s="193"/>
      <c r="H1298" s="16">
        <v>1</v>
      </c>
      <c r="I1298" s="36">
        <v>34.479999999999997</v>
      </c>
      <c r="J1298" s="40">
        <f t="shared" si="13"/>
        <v>39.996799999999993</v>
      </c>
      <c r="K1298" s="290"/>
      <c r="L1298" s="291"/>
    </row>
    <row r="1299" spans="1:12" ht="17.25" thickBot="1" x14ac:dyDescent="0.35">
      <c r="A1299" s="14"/>
      <c r="B1299" s="14"/>
      <c r="C1299" s="15"/>
      <c r="D1299" s="191" t="s">
        <v>101</v>
      </c>
      <c r="E1299" s="192"/>
      <c r="F1299" s="192"/>
      <c r="G1299" s="193"/>
      <c r="H1299" s="50">
        <v>1</v>
      </c>
      <c r="I1299" s="51">
        <v>405.17</v>
      </c>
      <c r="J1299" s="40">
        <f t="shared" si="13"/>
        <v>469.99719999999996</v>
      </c>
      <c r="K1299" s="292"/>
      <c r="L1299" s="293"/>
    </row>
    <row r="1300" spans="1:12" ht="17.25" thickBot="1" x14ac:dyDescent="0.35">
      <c r="A1300" s="14"/>
      <c r="B1300" s="14"/>
      <c r="C1300" s="15"/>
      <c r="D1300" s="194" t="s">
        <v>17</v>
      </c>
      <c r="E1300" s="195"/>
      <c r="F1300" s="195"/>
      <c r="G1300" s="196"/>
      <c r="H1300" s="20"/>
      <c r="I1300" s="39"/>
      <c r="J1300" s="43"/>
      <c r="K1300" s="45"/>
      <c r="L1300" s="46"/>
    </row>
    <row r="1301" spans="1:12" ht="16.5" x14ac:dyDescent="0.3">
      <c r="A1301" s="14"/>
      <c r="B1301" s="16"/>
      <c r="C1301" s="57"/>
      <c r="D1301" s="261" t="s">
        <v>102</v>
      </c>
      <c r="E1301" s="262"/>
      <c r="F1301" s="262"/>
      <c r="G1301" s="263"/>
      <c r="H1301" s="120">
        <v>1</v>
      </c>
      <c r="I1301" s="118">
        <v>1508.62</v>
      </c>
      <c r="J1301" s="113">
        <f>(H1301*I1301)*1.16</f>
        <v>1749.9991999999997</v>
      </c>
      <c r="K1301" s="448"/>
      <c r="L1301" s="449"/>
    </row>
    <row r="1302" spans="1:12" ht="17.25" thickBot="1" x14ac:dyDescent="0.35">
      <c r="A1302" s="14"/>
      <c r="B1302" s="22"/>
      <c r="C1302" s="23"/>
      <c r="D1302" s="264"/>
      <c r="E1302" s="265"/>
      <c r="F1302" s="265"/>
      <c r="G1302" s="266"/>
      <c r="H1302" s="121"/>
      <c r="I1302" s="119"/>
      <c r="J1302" s="117"/>
      <c r="K1302" s="269"/>
      <c r="L1302" s="270"/>
    </row>
    <row r="1303" spans="1:12" ht="17.25" thickBot="1" x14ac:dyDescent="0.35">
      <c r="A1303" s="26" t="s">
        <v>18</v>
      </c>
      <c r="B1303" s="27"/>
      <c r="C1303" s="28"/>
      <c r="D1303" s="225"/>
      <c r="E1303" s="226"/>
      <c r="F1303" s="226"/>
      <c r="G1303" s="227"/>
      <c r="H1303" s="29"/>
      <c r="I1303" s="29"/>
      <c r="J1303" s="44">
        <f>SUM(J1290:J1301)</f>
        <v>6858.010479999999</v>
      </c>
      <c r="K1303" s="30"/>
      <c r="L1303" s="31"/>
    </row>
    <row r="1304" spans="1:12" ht="16.5" x14ac:dyDescent="0.3">
      <c r="A1304" s="1"/>
      <c r="B1304" s="216"/>
      <c r="C1304" s="216"/>
      <c r="D1304" s="32"/>
      <c r="E1304" s="33"/>
      <c r="F1304" s="33"/>
      <c r="G1304" s="1"/>
      <c r="H1304" s="34"/>
      <c r="I1304" s="34"/>
      <c r="J1304" s="34"/>
      <c r="K1304" s="34"/>
      <c r="L1304" s="1"/>
    </row>
    <row r="1305" spans="1:12" ht="16.5" x14ac:dyDescent="0.3">
      <c r="A1305" s="175" t="s">
        <v>20</v>
      </c>
      <c r="B1305" s="175"/>
      <c r="C1305" s="175"/>
      <c r="D1305" s="175" t="s">
        <v>27</v>
      </c>
      <c r="E1305" s="175"/>
      <c r="F1305" s="175"/>
      <c r="G1305" s="175"/>
      <c r="I1305" s="175" t="s">
        <v>19</v>
      </c>
      <c r="J1305" s="175"/>
      <c r="K1305" s="175"/>
      <c r="L1305" s="33"/>
    </row>
    <row r="1306" spans="1:12" ht="16.5" x14ac:dyDescent="0.3">
      <c r="A1306" s="218" t="s">
        <v>62</v>
      </c>
      <c r="B1306" s="218"/>
      <c r="C1306" s="218"/>
      <c r="D1306" s="218" t="s">
        <v>87</v>
      </c>
      <c r="E1306" s="218"/>
      <c r="F1306" s="218"/>
      <c r="G1306" s="218"/>
      <c r="I1306" s="218" t="s">
        <v>60</v>
      </c>
      <c r="J1306" s="218"/>
      <c r="K1306" s="218"/>
      <c r="L1306" s="33"/>
    </row>
    <row r="1307" spans="1:12" ht="16.5" x14ac:dyDescent="0.3">
      <c r="A1307" s="273" t="s">
        <v>88</v>
      </c>
      <c r="B1307" s="273"/>
      <c r="C1307" s="273"/>
      <c r="D1307" s="273" t="s">
        <v>90</v>
      </c>
      <c r="E1307" s="273"/>
      <c r="F1307" s="273"/>
      <c r="G1307" s="273"/>
      <c r="H1307" s="69"/>
      <c r="I1307" s="273" t="s">
        <v>28</v>
      </c>
      <c r="J1307" s="273"/>
      <c r="K1307" s="273"/>
      <c r="L1307" s="33"/>
    </row>
    <row r="1308" spans="1:12" x14ac:dyDescent="0.25">
      <c r="A1308" s="273" t="s">
        <v>89</v>
      </c>
      <c r="B1308" s="273"/>
      <c r="C1308" s="273"/>
      <c r="D1308" s="273" t="s">
        <v>91</v>
      </c>
      <c r="E1308" s="273"/>
      <c r="F1308" s="273"/>
      <c r="G1308" s="273"/>
    </row>
    <row r="1314" spans="1:12" ht="16.5" x14ac:dyDescent="0.3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</row>
    <row r="1315" spans="1:12" ht="15.75" x14ac:dyDescent="0.25">
      <c r="A1315" s="174" t="s">
        <v>21</v>
      </c>
      <c r="B1315" s="174"/>
      <c r="C1315" s="174"/>
      <c r="D1315" s="174"/>
      <c r="E1315" s="174"/>
      <c r="F1315" s="174"/>
      <c r="G1315" s="174"/>
      <c r="H1315" s="174"/>
      <c r="I1315" s="174"/>
      <c r="J1315" s="174"/>
      <c r="K1315" s="174"/>
      <c r="L1315" s="174"/>
    </row>
    <row r="1316" spans="1:12" ht="15.75" x14ac:dyDescent="0.25">
      <c r="A1316" s="175" t="s">
        <v>0</v>
      </c>
      <c r="B1316" s="175"/>
      <c r="C1316" s="175"/>
      <c r="D1316" s="175"/>
      <c r="E1316" s="175"/>
      <c r="F1316" s="175"/>
      <c r="G1316" s="175"/>
      <c r="H1316" s="175"/>
      <c r="I1316" s="175"/>
      <c r="J1316" s="175"/>
      <c r="K1316" s="175"/>
      <c r="L1316" s="175"/>
    </row>
    <row r="1317" spans="1:12" ht="16.5" x14ac:dyDescent="0.3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</row>
    <row r="1318" spans="1:12" ht="16.5" x14ac:dyDescent="0.3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</row>
    <row r="1319" spans="1:12" ht="16.5" x14ac:dyDescent="0.3">
      <c r="A1319" s="3" t="s">
        <v>1</v>
      </c>
      <c r="B1319" s="176" t="s">
        <v>35</v>
      </c>
      <c r="C1319" s="177"/>
      <c r="D1319" s="177"/>
      <c r="E1319" s="177"/>
      <c r="F1319" s="177"/>
      <c r="G1319" s="178"/>
      <c r="H1319" s="4" t="s">
        <v>2</v>
      </c>
      <c r="I1319" s="5"/>
      <c r="J1319" s="243" t="s">
        <v>25</v>
      </c>
      <c r="K1319" s="244"/>
      <c r="L1319" s="245"/>
    </row>
    <row r="1320" spans="1:12" ht="16.5" x14ac:dyDescent="0.3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</row>
    <row r="1321" spans="1:12" ht="16.5" x14ac:dyDescent="0.3">
      <c r="A1321" s="7" t="s">
        <v>3</v>
      </c>
      <c r="B1321" s="179" t="s">
        <v>36</v>
      </c>
      <c r="C1321" s="180"/>
      <c r="D1321" s="180" t="s">
        <v>31</v>
      </c>
      <c r="E1321" s="181"/>
      <c r="F1321" s="8" t="s">
        <v>4</v>
      </c>
      <c r="G1321" s="179">
        <v>2010</v>
      </c>
      <c r="H1321" s="181"/>
      <c r="I1321" s="7" t="s">
        <v>5</v>
      </c>
      <c r="J1321" s="154" t="s">
        <v>79</v>
      </c>
      <c r="K1321" s="155" t="s">
        <v>73</v>
      </c>
      <c r="L1321" s="156" t="s">
        <v>73</v>
      </c>
    </row>
    <row r="1322" spans="1:12" ht="16.5" x14ac:dyDescent="0.3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</row>
    <row r="1323" spans="1:12" ht="16.5" x14ac:dyDescent="0.3">
      <c r="A1323" s="176" t="s">
        <v>6</v>
      </c>
      <c r="B1323" s="178"/>
      <c r="C1323" s="179" t="s">
        <v>37</v>
      </c>
      <c r="D1323" s="180"/>
      <c r="E1323" s="180"/>
      <c r="F1323" s="180"/>
      <c r="G1323" s="180"/>
      <c r="H1323" s="180"/>
      <c r="I1323" s="180"/>
      <c r="J1323" s="180"/>
      <c r="K1323" s="180"/>
      <c r="L1323" s="181"/>
    </row>
    <row r="1324" spans="1:12" ht="16.5" x14ac:dyDescent="0.3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</row>
    <row r="1325" spans="1:12" ht="16.5" x14ac:dyDescent="0.3">
      <c r="A1325" s="176" t="s">
        <v>7</v>
      </c>
      <c r="B1325" s="178"/>
      <c r="C1325" s="179" t="s">
        <v>86</v>
      </c>
      <c r="D1325" s="180"/>
      <c r="E1325" s="180"/>
      <c r="F1325" s="180"/>
      <c r="G1325" s="180"/>
      <c r="H1325" s="180"/>
      <c r="I1325" s="180"/>
      <c r="J1325" s="180"/>
      <c r="K1325" s="180"/>
      <c r="L1325" s="181"/>
    </row>
    <row r="1326" spans="1:12" ht="17.25" thickBot="1" x14ac:dyDescent="0.3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</row>
    <row r="1327" spans="1:12" ht="15.75" customHeight="1" thickBot="1" x14ac:dyDescent="0.3">
      <c r="A1327" s="271" t="s">
        <v>8</v>
      </c>
      <c r="B1327" s="277" t="s">
        <v>9</v>
      </c>
      <c r="C1327" s="279" t="s">
        <v>10</v>
      </c>
      <c r="D1327" s="281" t="s">
        <v>11</v>
      </c>
      <c r="E1327" s="282"/>
      <c r="F1327" s="282"/>
      <c r="G1327" s="282"/>
      <c r="H1327" s="282"/>
      <c r="I1327" s="282"/>
      <c r="J1327" s="283"/>
      <c r="K1327" s="284" t="s">
        <v>12</v>
      </c>
      <c r="L1327" s="285"/>
    </row>
    <row r="1328" spans="1:12" ht="15.75" thickBot="1" x14ac:dyDescent="0.3">
      <c r="A1328" s="272"/>
      <c r="B1328" s="278"/>
      <c r="C1328" s="280"/>
      <c r="D1328" s="274" t="s">
        <v>13</v>
      </c>
      <c r="E1328" s="275"/>
      <c r="F1328" s="275"/>
      <c r="G1328" s="276"/>
      <c r="H1328" s="114" t="s">
        <v>14</v>
      </c>
      <c r="I1328" s="114" t="s">
        <v>15</v>
      </c>
      <c r="J1328" s="115" t="s">
        <v>16</v>
      </c>
      <c r="K1328" s="286"/>
      <c r="L1328" s="287"/>
    </row>
    <row r="1329" spans="1:12" ht="16.5" x14ac:dyDescent="0.3">
      <c r="A1329" s="116">
        <v>45686</v>
      </c>
      <c r="B1329" s="16" t="s">
        <v>134</v>
      </c>
      <c r="C1329" s="57"/>
      <c r="D1329" s="294" t="s">
        <v>108</v>
      </c>
      <c r="E1329" s="295"/>
      <c r="F1329" s="295"/>
      <c r="G1329" s="296"/>
      <c r="H1329" s="12">
        <v>1</v>
      </c>
      <c r="I1329" s="36">
        <v>254.31399999999999</v>
      </c>
      <c r="J1329" s="40">
        <f t="shared" ref="J1329:J1338" si="14">(H1329*I1329)*1.16</f>
        <v>295.00423999999998</v>
      </c>
      <c r="K1329" s="288"/>
      <c r="L1329" s="289"/>
    </row>
    <row r="1330" spans="1:12" ht="16.5" x14ac:dyDescent="0.3">
      <c r="A1330" s="14"/>
      <c r="B1330" s="14"/>
      <c r="C1330" s="15"/>
      <c r="D1330" s="297" t="s">
        <v>109</v>
      </c>
      <c r="E1330" s="298"/>
      <c r="F1330" s="298"/>
      <c r="G1330" s="299"/>
      <c r="H1330" s="16">
        <v>1</v>
      </c>
      <c r="I1330" s="36">
        <v>517.24137900000005</v>
      </c>
      <c r="J1330" s="40">
        <f t="shared" si="14"/>
        <v>599.99999964000006</v>
      </c>
      <c r="K1330" s="290"/>
      <c r="L1330" s="291"/>
    </row>
    <row r="1331" spans="1:12" ht="16.5" x14ac:dyDescent="0.3">
      <c r="A1331" s="14"/>
      <c r="B1331" s="14"/>
      <c r="C1331" s="15"/>
      <c r="D1331" s="297" t="s">
        <v>110</v>
      </c>
      <c r="E1331" s="298"/>
      <c r="F1331" s="298"/>
      <c r="G1331" s="299"/>
      <c r="H1331" s="16">
        <v>4</v>
      </c>
      <c r="I1331" s="36">
        <v>93.103448</v>
      </c>
      <c r="J1331" s="40">
        <f t="shared" si="14"/>
        <v>431.99999871999995</v>
      </c>
      <c r="K1331" s="290"/>
      <c r="L1331" s="291"/>
    </row>
    <row r="1332" spans="1:12" ht="16.5" x14ac:dyDescent="0.3">
      <c r="A1332" s="14"/>
      <c r="B1332" s="14"/>
      <c r="C1332" s="15"/>
      <c r="D1332" s="297" t="s">
        <v>111</v>
      </c>
      <c r="E1332" s="298"/>
      <c r="F1332" s="298"/>
      <c r="G1332" s="299"/>
      <c r="H1332" s="16">
        <v>1</v>
      </c>
      <c r="I1332" s="36">
        <v>187.93103400000001</v>
      </c>
      <c r="J1332" s="40">
        <f t="shared" si="14"/>
        <v>217.99999944000001</v>
      </c>
      <c r="K1332" s="290"/>
      <c r="L1332" s="291"/>
    </row>
    <row r="1333" spans="1:12" ht="16.5" x14ac:dyDescent="0.3">
      <c r="A1333" s="14"/>
      <c r="B1333" s="14"/>
      <c r="C1333" s="15"/>
      <c r="D1333" s="297" t="s">
        <v>112</v>
      </c>
      <c r="E1333" s="298"/>
      <c r="F1333" s="298"/>
      <c r="G1333" s="299"/>
      <c r="H1333" s="16">
        <v>1</v>
      </c>
      <c r="I1333" s="36">
        <v>51.724138000000004</v>
      </c>
      <c r="J1333" s="40">
        <f t="shared" si="14"/>
        <v>60.00000008</v>
      </c>
      <c r="K1333" s="290"/>
      <c r="L1333" s="291"/>
    </row>
    <row r="1334" spans="1:12" ht="16.5" x14ac:dyDescent="0.3">
      <c r="A1334" s="14"/>
      <c r="B1334" s="14"/>
      <c r="C1334" s="15"/>
      <c r="D1334" s="191"/>
      <c r="E1334" s="192"/>
      <c r="F1334" s="192"/>
      <c r="G1334" s="193"/>
      <c r="H1334" s="16"/>
      <c r="I1334" s="36"/>
      <c r="J1334" s="40">
        <f t="shared" si="14"/>
        <v>0</v>
      </c>
      <c r="K1334" s="290"/>
      <c r="L1334" s="291"/>
    </row>
    <row r="1335" spans="1:12" ht="16.5" x14ac:dyDescent="0.3">
      <c r="A1335" s="14"/>
      <c r="B1335" s="14"/>
      <c r="C1335" s="15"/>
      <c r="D1335" s="191"/>
      <c r="E1335" s="192"/>
      <c r="F1335" s="192"/>
      <c r="G1335" s="193"/>
      <c r="H1335" s="16"/>
      <c r="I1335" s="36"/>
      <c r="J1335" s="40">
        <f t="shared" si="14"/>
        <v>0</v>
      </c>
      <c r="K1335" s="290"/>
      <c r="L1335" s="291"/>
    </row>
    <row r="1336" spans="1:12" ht="16.5" x14ac:dyDescent="0.3">
      <c r="A1336" s="14"/>
      <c r="B1336" s="14"/>
      <c r="C1336" s="15"/>
      <c r="D1336" s="191"/>
      <c r="E1336" s="192"/>
      <c r="F1336" s="192"/>
      <c r="G1336" s="193"/>
      <c r="H1336" s="16"/>
      <c r="I1336" s="36"/>
      <c r="J1336" s="40">
        <f t="shared" si="14"/>
        <v>0</v>
      </c>
      <c r="K1336" s="290"/>
      <c r="L1336" s="291"/>
    </row>
    <row r="1337" spans="1:12" ht="16.5" x14ac:dyDescent="0.3">
      <c r="A1337" s="14"/>
      <c r="B1337" s="14"/>
      <c r="C1337" s="15"/>
      <c r="D1337" s="191"/>
      <c r="E1337" s="192"/>
      <c r="F1337" s="192"/>
      <c r="G1337" s="193"/>
      <c r="H1337" s="16"/>
      <c r="I1337" s="36"/>
      <c r="J1337" s="40">
        <f t="shared" si="14"/>
        <v>0</v>
      </c>
      <c r="K1337" s="290"/>
      <c r="L1337" s="291"/>
    </row>
    <row r="1338" spans="1:12" ht="17.25" thickBot="1" x14ac:dyDescent="0.35">
      <c r="A1338" s="14"/>
      <c r="B1338" s="14"/>
      <c r="C1338" s="15"/>
      <c r="D1338" s="191"/>
      <c r="E1338" s="192"/>
      <c r="F1338" s="192"/>
      <c r="G1338" s="193"/>
      <c r="H1338" s="50"/>
      <c r="I1338" s="51"/>
      <c r="J1338" s="40">
        <f t="shared" si="14"/>
        <v>0</v>
      </c>
      <c r="K1338" s="292"/>
      <c r="L1338" s="293"/>
    </row>
    <row r="1339" spans="1:12" ht="17.25" thickBot="1" x14ac:dyDescent="0.35">
      <c r="A1339" s="14"/>
      <c r="B1339" s="14"/>
      <c r="C1339" s="15"/>
      <c r="D1339" s="194" t="s">
        <v>17</v>
      </c>
      <c r="E1339" s="195"/>
      <c r="F1339" s="195"/>
      <c r="G1339" s="196"/>
      <c r="H1339" s="20"/>
      <c r="I1339" s="39"/>
      <c r="J1339" s="43"/>
      <c r="K1339" s="45"/>
      <c r="L1339" s="46"/>
    </row>
    <row r="1340" spans="1:12" ht="16.5" x14ac:dyDescent="0.3">
      <c r="A1340" s="14"/>
      <c r="B1340" s="16"/>
      <c r="C1340" s="57"/>
      <c r="D1340" s="261" t="s">
        <v>113</v>
      </c>
      <c r="E1340" s="262"/>
      <c r="F1340" s="262"/>
      <c r="G1340" s="263"/>
      <c r="H1340" s="120">
        <v>1</v>
      </c>
      <c r="I1340" s="118">
        <v>431.03448300000002</v>
      </c>
      <c r="J1340" s="113">
        <f>(H1340*I1340)*1.16</f>
        <v>500.00000027999999</v>
      </c>
      <c r="K1340" s="448"/>
      <c r="L1340" s="449"/>
    </row>
    <row r="1341" spans="1:12" ht="17.25" thickBot="1" x14ac:dyDescent="0.35">
      <c r="A1341" s="14"/>
      <c r="B1341" s="22"/>
      <c r="C1341" s="23"/>
      <c r="D1341" s="264"/>
      <c r="E1341" s="265"/>
      <c r="F1341" s="265"/>
      <c r="G1341" s="266"/>
      <c r="H1341" s="121"/>
      <c r="I1341" s="119"/>
      <c r="J1341" s="117"/>
      <c r="K1341" s="269"/>
      <c r="L1341" s="270"/>
    </row>
    <row r="1342" spans="1:12" ht="17.25" thickBot="1" x14ac:dyDescent="0.35">
      <c r="A1342" s="26" t="s">
        <v>18</v>
      </c>
      <c r="B1342" s="27"/>
      <c r="C1342" s="28"/>
      <c r="D1342" s="225"/>
      <c r="E1342" s="226"/>
      <c r="F1342" s="226"/>
      <c r="G1342" s="227"/>
      <c r="H1342" s="29"/>
      <c r="I1342" s="29"/>
      <c r="J1342" s="44">
        <f>SUM(J1329:J1340)</f>
        <v>2105.0042381600001</v>
      </c>
      <c r="K1342" s="30"/>
      <c r="L1342" s="31"/>
    </row>
    <row r="1343" spans="1:12" ht="16.5" x14ac:dyDescent="0.3">
      <c r="A1343" s="1"/>
      <c r="B1343" s="216"/>
      <c r="C1343" s="216"/>
      <c r="D1343" s="32"/>
      <c r="E1343" s="33"/>
      <c r="F1343" s="33"/>
      <c r="G1343" s="1"/>
      <c r="H1343" s="34"/>
      <c r="I1343" s="34"/>
      <c r="J1343" s="34"/>
      <c r="K1343" s="34"/>
      <c r="L1343" s="1"/>
    </row>
    <row r="1344" spans="1:12" ht="16.5" x14ac:dyDescent="0.3">
      <c r="A1344" s="175" t="s">
        <v>20</v>
      </c>
      <c r="B1344" s="175"/>
      <c r="C1344" s="175"/>
      <c r="D1344" s="175" t="s">
        <v>27</v>
      </c>
      <c r="E1344" s="175"/>
      <c r="F1344" s="175"/>
      <c r="G1344" s="175"/>
      <c r="I1344" s="175" t="s">
        <v>19</v>
      </c>
      <c r="J1344" s="175"/>
      <c r="K1344" s="175"/>
      <c r="L1344" s="33"/>
    </row>
    <row r="1345" spans="1:12" ht="16.5" x14ac:dyDescent="0.3">
      <c r="A1345" s="218" t="s">
        <v>62</v>
      </c>
      <c r="B1345" s="218"/>
      <c r="C1345" s="218"/>
      <c r="D1345" s="218" t="s">
        <v>87</v>
      </c>
      <c r="E1345" s="218"/>
      <c r="F1345" s="218"/>
      <c r="G1345" s="218"/>
      <c r="I1345" s="218" t="s">
        <v>60</v>
      </c>
      <c r="J1345" s="218"/>
      <c r="K1345" s="218"/>
      <c r="L1345" s="33"/>
    </row>
    <row r="1346" spans="1:12" ht="16.5" x14ac:dyDescent="0.3">
      <c r="A1346" s="273" t="s">
        <v>88</v>
      </c>
      <c r="B1346" s="273"/>
      <c r="C1346" s="273"/>
      <c r="D1346" s="273" t="s">
        <v>90</v>
      </c>
      <c r="E1346" s="273"/>
      <c r="F1346" s="273"/>
      <c r="G1346" s="273"/>
      <c r="H1346" s="69"/>
      <c r="I1346" s="273" t="s">
        <v>28</v>
      </c>
      <c r="J1346" s="273"/>
      <c r="K1346" s="273"/>
      <c r="L1346" s="33"/>
    </row>
    <row r="1347" spans="1:12" x14ac:dyDescent="0.25">
      <c r="A1347" s="273" t="s">
        <v>89</v>
      </c>
      <c r="B1347" s="273"/>
      <c r="C1347" s="273"/>
      <c r="D1347" s="273" t="s">
        <v>91</v>
      </c>
      <c r="E1347" s="273"/>
      <c r="F1347" s="273"/>
      <c r="G1347" s="273"/>
    </row>
    <row r="1355" spans="1:12" ht="16.5" x14ac:dyDescent="0.3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</row>
    <row r="1356" spans="1:12" ht="15.75" x14ac:dyDescent="0.25">
      <c r="A1356" s="174" t="s">
        <v>21</v>
      </c>
      <c r="B1356" s="174"/>
      <c r="C1356" s="174"/>
      <c r="D1356" s="174"/>
      <c r="E1356" s="174"/>
      <c r="F1356" s="174"/>
      <c r="G1356" s="174"/>
      <c r="H1356" s="174"/>
      <c r="I1356" s="174"/>
      <c r="J1356" s="174"/>
      <c r="K1356" s="174"/>
      <c r="L1356" s="174"/>
    </row>
    <row r="1357" spans="1:12" ht="15.75" x14ac:dyDescent="0.25">
      <c r="A1357" s="175" t="s">
        <v>0</v>
      </c>
      <c r="B1357" s="175"/>
      <c r="C1357" s="175"/>
      <c r="D1357" s="175"/>
      <c r="E1357" s="175"/>
      <c r="F1357" s="175"/>
      <c r="G1357" s="175"/>
      <c r="H1357" s="175"/>
      <c r="I1357" s="175"/>
      <c r="J1357" s="175"/>
      <c r="K1357" s="175"/>
      <c r="L1357" s="175"/>
    </row>
    <row r="1358" spans="1:12" ht="16.5" x14ac:dyDescent="0.3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</row>
    <row r="1359" spans="1:12" ht="16.5" x14ac:dyDescent="0.3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</row>
    <row r="1360" spans="1:12" ht="16.5" x14ac:dyDescent="0.3">
      <c r="A1360" s="3" t="s">
        <v>1</v>
      </c>
      <c r="B1360" s="176" t="s">
        <v>35</v>
      </c>
      <c r="C1360" s="177"/>
      <c r="D1360" s="177"/>
      <c r="E1360" s="177"/>
      <c r="F1360" s="177"/>
      <c r="G1360" s="178"/>
      <c r="H1360" s="4" t="s">
        <v>2</v>
      </c>
      <c r="I1360" s="5"/>
      <c r="J1360" s="243" t="s">
        <v>25</v>
      </c>
      <c r="K1360" s="244"/>
      <c r="L1360" s="245"/>
    </row>
    <row r="1361" spans="1:12" ht="16.5" x14ac:dyDescent="0.3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</row>
    <row r="1362" spans="1:12" ht="16.5" x14ac:dyDescent="0.3">
      <c r="A1362" s="7" t="s">
        <v>3</v>
      </c>
      <c r="B1362" s="179" t="s">
        <v>36</v>
      </c>
      <c r="C1362" s="180"/>
      <c r="D1362" s="180" t="s">
        <v>31</v>
      </c>
      <c r="E1362" s="181"/>
      <c r="F1362" s="8" t="s">
        <v>4</v>
      </c>
      <c r="G1362" s="179">
        <v>2010</v>
      </c>
      <c r="H1362" s="181"/>
      <c r="I1362" s="7" t="s">
        <v>5</v>
      </c>
      <c r="J1362" s="154" t="s">
        <v>79</v>
      </c>
      <c r="K1362" s="155" t="s">
        <v>73</v>
      </c>
      <c r="L1362" s="156" t="s">
        <v>73</v>
      </c>
    </row>
    <row r="1363" spans="1:12" ht="16.5" x14ac:dyDescent="0.3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</row>
    <row r="1364" spans="1:12" ht="16.5" x14ac:dyDescent="0.3">
      <c r="A1364" s="176" t="s">
        <v>6</v>
      </c>
      <c r="B1364" s="178"/>
      <c r="C1364" s="179" t="s">
        <v>37</v>
      </c>
      <c r="D1364" s="180"/>
      <c r="E1364" s="180"/>
      <c r="F1364" s="180"/>
      <c r="G1364" s="180"/>
      <c r="H1364" s="180"/>
      <c r="I1364" s="180"/>
      <c r="J1364" s="180"/>
      <c r="K1364" s="180"/>
      <c r="L1364" s="181"/>
    </row>
    <row r="1365" spans="1:12" ht="16.5" x14ac:dyDescent="0.3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</row>
    <row r="1366" spans="1:12" ht="16.5" x14ac:dyDescent="0.3">
      <c r="A1366" s="176" t="s">
        <v>7</v>
      </c>
      <c r="B1366" s="178"/>
      <c r="C1366" s="179" t="s">
        <v>86</v>
      </c>
      <c r="D1366" s="180"/>
      <c r="E1366" s="180"/>
      <c r="F1366" s="180"/>
      <c r="G1366" s="180"/>
      <c r="H1366" s="180"/>
      <c r="I1366" s="180"/>
      <c r="J1366" s="180"/>
      <c r="K1366" s="180"/>
      <c r="L1366" s="181"/>
    </row>
    <row r="1367" spans="1:12" ht="17.25" thickBot="1" x14ac:dyDescent="0.3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</row>
    <row r="1368" spans="1:12" ht="15.75" customHeight="1" thickBot="1" x14ac:dyDescent="0.3">
      <c r="A1368" s="271" t="s">
        <v>8</v>
      </c>
      <c r="B1368" s="277" t="s">
        <v>9</v>
      </c>
      <c r="C1368" s="279" t="s">
        <v>10</v>
      </c>
      <c r="D1368" s="281" t="s">
        <v>11</v>
      </c>
      <c r="E1368" s="282"/>
      <c r="F1368" s="282"/>
      <c r="G1368" s="282"/>
      <c r="H1368" s="282"/>
      <c r="I1368" s="282"/>
      <c r="J1368" s="283"/>
      <c r="K1368" s="284" t="s">
        <v>12</v>
      </c>
      <c r="L1368" s="285"/>
    </row>
    <row r="1369" spans="1:12" ht="15.75" thickBot="1" x14ac:dyDescent="0.3">
      <c r="A1369" s="272"/>
      <c r="B1369" s="278"/>
      <c r="C1369" s="280"/>
      <c r="D1369" s="274" t="s">
        <v>13</v>
      </c>
      <c r="E1369" s="275"/>
      <c r="F1369" s="275"/>
      <c r="G1369" s="276"/>
      <c r="H1369" s="114" t="s">
        <v>14</v>
      </c>
      <c r="I1369" s="114" t="s">
        <v>15</v>
      </c>
      <c r="J1369" s="115" t="s">
        <v>16</v>
      </c>
      <c r="K1369" s="286"/>
      <c r="L1369" s="287"/>
    </row>
    <row r="1370" spans="1:12" ht="16.5" x14ac:dyDescent="0.3">
      <c r="A1370" s="116">
        <v>45744</v>
      </c>
      <c r="B1370" s="16"/>
      <c r="C1370" s="57"/>
      <c r="D1370" s="186" t="s">
        <v>129</v>
      </c>
      <c r="E1370" s="187"/>
      <c r="F1370" s="187"/>
      <c r="G1370" s="188"/>
      <c r="H1370" s="12">
        <v>2</v>
      </c>
      <c r="I1370" s="36">
        <v>1537.7891</v>
      </c>
      <c r="J1370" s="40">
        <f t="shared" ref="J1370:J1379" si="15">(H1370*I1370)*1.16</f>
        <v>3567.6707119999996</v>
      </c>
      <c r="K1370" s="288"/>
      <c r="L1370" s="289"/>
    </row>
    <row r="1371" spans="1:12" ht="16.5" x14ac:dyDescent="0.3">
      <c r="A1371" s="14"/>
      <c r="B1371" s="14"/>
      <c r="C1371" s="15"/>
      <c r="D1371" s="191" t="s">
        <v>131</v>
      </c>
      <c r="E1371" s="192"/>
      <c r="F1371" s="192"/>
      <c r="G1371" s="193"/>
      <c r="H1371" s="16">
        <v>2</v>
      </c>
      <c r="I1371" s="36">
        <v>68.965500000000006</v>
      </c>
      <c r="J1371" s="40">
        <f t="shared" si="15"/>
        <v>159.99996000000002</v>
      </c>
      <c r="K1371" s="290"/>
      <c r="L1371" s="291"/>
    </row>
    <row r="1372" spans="1:12" ht="16.5" x14ac:dyDescent="0.3">
      <c r="A1372" s="14"/>
      <c r="B1372" s="14"/>
      <c r="C1372" s="15"/>
      <c r="D1372" s="191"/>
      <c r="E1372" s="192"/>
      <c r="F1372" s="192"/>
      <c r="G1372" s="193"/>
      <c r="H1372" s="16"/>
      <c r="I1372" s="36"/>
      <c r="J1372" s="40">
        <f t="shared" si="15"/>
        <v>0</v>
      </c>
      <c r="K1372" s="290"/>
      <c r="L1372" s="291"/>
    </row>
    <row r="1373" spans="1:12" ht="16.5" x14ac:dyDescent="0.3">
      <c r="A1373" s="14"/>
      <c r="B1373" s="14"/>
      <c r="C1373" s="15"/>
      <c r="D1373" s="191"/>
      <c r="E1373" s="192"/>
      <c r="F1373" s="192"/>
      <c r="G1373" s="193"/>
      <c r="H1373" s="16"/>
      <c r="I1373" s="36"/>
      <c r="J1373" s="40">
        <f t="shared" si="15"/>
        <v>0</v>
      </c>
      <c r="K1373" s="290"/>
      <c r="L1373" s="291"/>
    </row>
    <row r="1374" spans="1:12" ht="16.5" x14ac:dyDescent="0.3">
      <c r="A1374" s="14"/>
      <c r="B1374" s="14"/>
      <c r="C1374" s="15"/>
      <c r="D1374" s="191"/>
      <c r="E1374" s="192"/>
      <c r="F1374" s="192"/>
      <c r="G1374" s="193"/>
      <c r="H1374" s="16"/>
      <c r="I1374" s="36"/>
      <c r="J1374" s="40">
        <f t="shared" si="15"/>
        <v>0</v>
      </c>
      <c r="K1374" s="290"/>
      <c r="L1374" s="291"/>
    </row>
    <row r="1375" spans="1:12" ht="16.5" x14ac:dyDescent="0.3">
      <c r="A1375" s="14"/>
      <c r="B1375" s="14"/>
      <c r="C1375" s="15"/>
      <c r="D1375" s="191"/>
      <c r="E1375" s="192"/>
      <c r="F1375" s="192"/>
      <c r="G1375" s="193"/>
      <c r="H1375" s="16"/>
      <c r="I1375" s="36"/>
      <c r="J1375" s="40">
        <f t="shared" si="15"/>
        <v>0</v>
      </c>
      <c r="K1375" s="290"/>
      <c r="L1375" s="291"/>
    </row>
    <row r="1376" spans="1:12" ht="16.5" x14ac:dyDescent="0.3">
      <c r="A1376" s="14"/>
      <c r="B1376" s="14"/>
      <c r="C1376" s="15"/>
      <c r="D1376" s="191"/>
      <c r="E1376" s="192"/>
      <c r="F1376" s="192"/>
      <c r="G1376" s="193"/>
      <c r="H1376" s="16"/>
      <c r="I1376" s="36"/>
      <c r="J1376" s="40">
        <f t="shared" si="15"/>
        <v>0</v>
      </c>
      <c r="K1376" s="290"/>
      <c r="L1376" s="291"/>
    </row>
    <row r="1377" spans="1:12" ht="16.5" x14ac:dyDescent="0.3">
      <c r="A1377" s="14"/>
      <c r="B1377" s="14"/>
      <c r="C1377" s="15"/>
      <c r="D1377" s="191"/>
      <c r="E1377" s="192"/>
      <c r="F1377" s="192"/>
      <c r="G1377" s="193"/>
      <c r="H1377" s="16"/>
      <c r="I1377" s="36"/>
      <c r="J1377" s="40">
        <f t="shared" si="15"/>
        <v>0</v>
      </c>
      <c r="K1377" s="290"/>
      <c r="L1377" s="291"/>
    </row>
    <row r="1378" spans="1:12" ht="16.5" x14ac:dyDescent="0.3">
      <c r="A1378" s="14"/>
      <c r="B1378" s="14"/>
      <c r="C1378" s="15"/>
      <c r="D1378" s="191"/>
      <c r="E1378" s="192"/>
      <c r="F1378" s="192"/>
      <c r="G1378" s="193"/>
      <c r="H1378" s="16"/>
      <c r="I1378" s="36"/>
      <c r="J1378" s="40">
        <f t="shared" si="15"/>
        <v>0</v>
      </c>
      <c r="K1378" s="290"/>
      <c r="L1378" s="291"/>
    </row>
    <row r="1379" spans="1:12" ht="17.25" thickBot="1" x14ac:dyDescent="0.35">
      <c r="A1379" s="14"/>
      <c r="B1379" s="14"/>
      <c r="C1379" s="15"/>
      <c r="D1379" s="191"/>
      <c r="E1379" s="192"/>
      <c r="F1379" s="192"/>
      <c r="G1379" s="193"/>
      <c r="H1379" s="50"/>
      <c r="I1379" s="51"/>
      <c r="J1379" s="40">
        <f t="shared" si="15"/>
        <v>0</v>
      </c>
      <c r="K1379" s="292"/>
      <c r="L1379" s="293"/>
    </row>
    <row r="1380" spans="1:12" ht="17.25" thickBot="1" x14ac:dyDescent="0.35">
      <c r="A1380" s="14"/>
      <c r="B1380" s="14"/>
      <c r="C1380" s="15"/>
      <c r="D1380" s="194" t="s">
        <v>17</v>
      </c>
      <c r="E1380" s="195"/>
      <c r="F1380" s="195"/>
      <c r="G1380" s="196"/>
      <c r="H1380" s="20"/>
      <c r="I1380" s="39"/>
      <c r="J1380" s="43"/>
      <c r="K1380" s="45"/>
      <c r="L1380" s="46"/>
    </row>
    <row r="1381" spans="1:12" ht="16.5" x14ac:dyDescent="0.3">
      <c r="A1381" s="14"/>
      <c r="B1381" s="16"/>
      <c r="C1381" s="57"/>
      <c r="D1381" s="191" t="s">
        <v>130</v>
      </c>
      <c r="E1381" s="192"/>
      <c r="F1381" s="192"/>
      <c r="G1381" s="193"/>
      <c r="H1381" s="120">
        <v>2</v>
      </c>
      <c r="I1381" s="118">
        <v>51.7241</v>
      </c>
      <c r="J1381" s="113">
        <f>(H1381*I1381)*1.16</f>
        <v>119.99991199999999</v>
      </c>
      <c r="K1381" s="448"/>
      <c r="L1381" s="449"/>
    </row>
    <row r="1382" spans="1:12" ht="17.25" thickBot="1" x14ac:dyDescent="0.35">
      <c r="A1382" s="14"/>
      <c r="B1382" s="22"/>
      <c r="C1382" s="23"/>
      <c r="D1382" s="191"/>
      <c r="E1382" s="192"/>
      <c r="F1382" s="192"/>
      <c r="G1382" s="193"/>
      <c r="H1382" s="121"/>
      <c r="I1382" s="119"/>
      <c r="J1382" s="117"/>
      <c r="K1382" s="269"/>
      <c r="L1382" s="270"/>
    </row>
    <row r="1383" spans="1:12" ht="17.25" thickBot="1" x14ac:dyDescent="0.35">
      <c r="A1383" s="26" t="s">
        <v>18</v>
      </c>
      <c r="B1383" s="27"/>
      <c r="C1383" s="28"/>
      <c r="D1383" s="225"/>
      <c r="E1383" s="226"/>
      <c r="F1383" s="226"/>
      <c r="G1383" s="227"/>
      <c r="H1383" s="29"/>
      <c r="I1383" s="29"/>
      <c r="J1383" s="44">
        <f>SUM(J1370:J1381)</f>
        <v>3847.6705839999995</v>
      </c>
      <c r="K1383" s="30"/>
      <c r="L1383" s="31"/>
    </row>
    <row r="1384" spans="1:12" ht="16.5" x14ac:dyDescent="0.3">
      <c r="A1384" s="1"/>
      <c r="B1384" s="216"/>
      <c r="C1384" s="216"/>
      <c r="D1384" s="32"/>
      <c r="E1384" s="33"/>
      <c r="F1384" s="33"/>
      <c r="G1384" s="1"/>
      <c r="H1384" s="34"/>
      <c r="I1384" s="34"/>
      <c r="J1384" s="34"/>
      <c r="K1384" s="34"/>
      <c r="L1384" s="1"/>
    </row>
    <row r="1385" spans="1:12" ht="16.5" x14ac:dyDescent="0.3">
      <c r="A1385" s="175" t="s">
        <v>20</v>
      </c>
      <c r="B1385" s="175"/>
      <c r="C1385" s="175"/>
      <c r="D1385" s="175" t="s">
        <v>27</v>
      </c>
      <c r="E1385" s="175"/>
      <c r="F1385" s="175"/>
      <c r="G1385" s="175"/>
      <c r="I1385" s="175" t="s">
        <v>19</v>
      </c>
      <c r="J1385" s="175"/>
      <c r="K1385" s="175"/>
      <c r="L1385" s="33"/>
    </row>
    <row r="1386" spans="1:12" ht="16.5" x14ac:dyDescent="0.3">
      <c r="A1386" s="218" t="s">
        <v>62</v>
      </c>
      <c r="B1386" s="218"/>
      <c r="C1386" s="218"/>
      <c r="D1386" s="218" t="s">
        <v>87</v>
      </c>
      <c r="E1386" s="218"/>
      <c r="F1386" s="218"/>
      <c r="G1386" s="218"/>
      <c r="I1386" s="218" t="s">
        <v>60</v>
      </c>
      <c r="J1386" s="218"/>
      <c r="K1386" s="218"/>
      <c r="L1386" s="33"/>
    </row>
    <row r="1387" spans="1:12" ht="16.5" x14ac:dyDescent="0.3">
      <c r="A1387" s="273" t="s">
        <v>88</v>
      </c>
      <c r="B1387" s="273"/>
      <c r="C1387" s="273"/>
      <c r="D1387" s="273" t="s">
        <v>90</v>
      </c>
      <c r="E1387" s="273"/>
      <c r="F1387" s="273"/>
      <c r="G1387" s="273"/>
      <c r="H1387" s="69"/>
      <c r="I1387" s="273" t="s">
        <v>28</v>
      </c>
      <c r="J1387" s="273"/>
      <c r="K1387" s="273"/>
      <c r="L1387" s="33"/>
    </row>
    <row r="1388" spans="1:12" x14ac:dyDescent="0.25">
      <c r="A1388" s="273" t="s">
        <v>89</v>
      </c>
      <c r="B1388" s="273"/>
      <c r="C1388" s="273"/>
      <c r="D1388" s="273" t="s">
        <v>91</v>
      </c>
      <c r="E1388" s="273"/>
      <c r="F1388" s="273"/>
      <c r="G1388" s="273"/>
    </row>
    <row r="1395" spans="1:12" ht="16.5" x14ac:dyDescent="0.3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</row>
    <row r="1396" spans="1:12" ht="15.75" x14ac:dyDescent="0.25">
      <c r="A1396" s="174" t="s">
        <v>21</v>
      </c>
      <c r="B1396" s="174"/>
      <c r="C1396" s="174"/>
      <c r="D1396" s="174"/>
      <c r="E1396" s="174"/>
      <c r="F1396" s="174"/>
      <c r="G1396" s="174"/>
      <c r="H1396" s="174"/>
      <c r="I1396" s="174"/>
      <c r="J1396" s="174"/>
      <c r="K1396" s="174"/>
      <c r="L1396" s="174"/>
    </row>
    <row r="1397" spans="1:12" ht="15.75" x14ac:dyDescent="0.25">
      <c r="A1397" s="175" t="s">
        <v>0</v>
      </c>
      <c r="B1397" s="175"/>
      <c r="C1397" s="175"/>
      <c r="D1397" s="175"/>
      <c r="E1397" s="175"/>
      <c r="F1397" s="175"/>
      <c r="G1397" s="175"/>
      <c r="H1397" s="175"/>
      <c r="I1397" s="175"/>
      <c r="J1397" s="175"/>
      <c r="K1397" s="175"/>
      <c r="L1397" s="175"/>
    </row>
    <row r="1398" spans="1:12" ht="16.5" x14ac:dyDescent="0.3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</row>
    <row r="1399" spans="1:12" ht="16.5" x14ac:dyDescent="0.3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</row>
    <row r="1400" spans="1:12" ht="16.5" x14ac:dyDescent="0.3">
      <c r="A1400" s="3" t="s">
        <v>1</v>
      </c>
      <c r="B1400" s="176" t="s">
        <v>35</v>
      </c>
      <c r="C1400" s="177"/>
      <c r="D1400" s="177"/>
      <c r="E1400" s="177"/>
      <c r="F1400" s="177"/>
      <c r="G1400" s="178"/>
      <c r="H1400" s="4" t="s">
        <v>2</v>
      </c>
      <c r="I1400" s="5"/>
      <c r="J1400" s="243" t="s">
        <v>25</v>
      </c>
      <c r="K1400" s="244"/>
      <c r="L1400" s="245"/>
    </row>
    <row r="1401" spans="1:12" ht="16.5" x14ac:dyDescent="0.3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</row>
    <row r="1402" spans="1:12" ht="16.5" x14ac:dyDescent="0.3">
      <c r="A1402" s="7" t="s">
        <v>3</v>
      </c>
      <c r="B1402" s="179" t="s">
        <v>36</v>
      </c>
      <c r="C1402" s="180"/>
      <c r="D1402" s="180" t="s">
        <v>31</v>
      </c>
      <c r="E1402" s="181"/>
      <c r="F1402" s="8" t="s">
        <v>4</v>
      </c>
      <c r="G1402" s="179">
        <v>2010</v>
      </c>
      <c r="H1402" s="181"/>
      <c r="I1402" s="7" t="s">
        <v>5</v>
      </c>
      <c r="J1402" s="154" t="s">
        <v>79</v>
      </c>
      <c r="K1402" s="155" t="s">
        <v>73</v>
      </c>
      <c r="L1402" s="156" t="s">
        <v>73</v>
      </c>
    </row>
    <row r="1403" spans="1:12" ht="16.5" x14ac:dyDescent="0.3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</row>
    <row r="1404" spans="1:12" ht="16.5" x14ac:dyDescent="0.3">
      <c r="A1404" s="176" t="s">
        <v>6</v>
      </c>
      <c r="B1404" s="178"/>
      <c r="C1404" s="179" t="s">
        <v>37</v>
      </c>
      <c r="D1404" s="180"/>
      <c r="E1404" s="180"/>
      <c r="F1404" s="180"/>
      <c r="G1404" s="180"/>
      <c r="H1404" s="180"/>
      <c r="I1404" s="180"/>
      <c r="J1404" s="180"/>
      <c r="K1404" s="180"/>
      <c r="L1404" s="181"/>
    </row>
    <row r="1405" spans="1:12" ht="16.5" x14ac:dyDescent="0.3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</row>
    <row r="1406" spans="1:12" ht="16.5" x14ac:dyDescent="0.3">
      <c r="A1406" s="176" t="s">
        <v>7</v>
      </c>
      <c r="B1406" s="178"/>
      <c r="C1406" s="179" t="s">
        <v>86</v>
      </c>
      <c r="D1406" s="180"/>
      <c r="E1406" s="180"/>
      <c r="F1406" s="180"/>
      <c r="G1406" s="180"/>
      <c r="H1406" s="180"/>
      <c r="I1406" s="180"/>
      <c r="J1406" s="180"/>
      <c r="K1406" s="180"/>
      <c r="L1406" s="181"/>
    </row>
    <row r="1407" spans="1:12" ht="17.25" thickBot="1" x14ac:dyDescent="0.3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</row>
    <row r="1408" spans="1:12" ht="15.75" customHeight="1" thickBot="1" x14ac:dyDescent="0.3">
      <c r="A1408" s="271" t="s">
        <v>8</v>
      </c>
      <c r="B1408" s="277" t="s">
        <v>9</v>
      </c>
      <c r="C1408" s="279" t="s">
        <v>10</v>
      </c>
      <c r="D1408" s="281" t="s">
        <v>11</v>
      </c>
      <c r="E1408" s="282"/>
      <c r="F1408" s="282"/>
      <c r="G1408" s="282"/>
      <c r="H1408" s="282"/>
      <c r="I1408" s="282"/>
      <c r="J1408" s="283"/>
      <c r="K1408" s="284" t="s">
        <v>12</v>
      </c>
      <c r="L1408" s="285"/>
    </row>
    <row r="1409" spans="1:12" ht="15.75" thickBot="1" x14ac:dyDescent="0.3">
      <c r="A1409" s="272"/>
      <c r="B1409" s="278"/>
      <c r="C1409" s="280"/>
      <c r="D1409" s="274" t="s">
        <v>13</v>
      </c>
      <c r="E1409" s="275"/>
      <c r="F1409" s="275"/>
      <c r="G1409" s="276"/>
      <c r="H1409" s="114" t="s">
        <v>14</v>
      </c>
      <c r="I1409" s="114" t="s">
        <v>15</v>
      </c>
      <c r="J1409" s="115" t="s">
        <v>16</v>
      </c>
      <c r="K1409" s="286"/>
      <c r="L1409" s="287"/>
    </row>
    <row r="1410" spans="1:12" ht="16.5" x14ac:dyDescent="0.3">
      <c r="A1410" s="116">
        <v>45796</v>
      </c>
      <c r="B1410" s="16" t="s">
        <v>197</v>
      </c>
      <c r="C1410" s="57"/>
      <c r="D1410" s="186" t="s">
        <v>198</v>
      </c>
      <c r="E1410" s="187"/>
      <c r="F1410" s="187"/>
      <c r="G1410" s="188"/>
      <c r="H1410" s="12">
        <v>2</v>
      </c>
      <c r="I1410" s="36">
        <v>90</v>
      </c>
      <c r="J1410" s="40">
        <f t="shared" ref="J1410:J1415" si="16">(H1410*I1410)*1.16</f>
        <v>208.79999999999998</v>
      </c>
      <c r="K1410" s="288"/>
      <c r="L1410" s="289"/>
    </row>
    <row r="1411" spans="1:12" ht="16.5" x14ac:dyDescent="0.3">
      <c r="A1411" s="14"/>
      <c r="B1411" s="14"/>
      <c r="C1411" s="15"/>
      <c r="D1411" s="191" t="s">
        <v>199</v>
      </c>
      <c r="E1411" s="192"/>
      <c r="F1411" s="192"/>
      <c r="G1411" s="193"/>
      <c r="H1411" s="16">
        <v>2</v>
      </c>
      <c r="I1411" s="36">
        <v>1500</v>
      </c>
      <c r="J1411" s="40">
        <f t="shared" si="16"/>
        <v>3479.9999999999995</v>
      </c>
      <c r="K1411" s="290"/>
      <c r="L1411" s="291"/>
    </row>
    <row r="1412" spans="1:12" ht="16.5" x14ac:dyDescent="0.3">
      <c r="A1412" s="14"/>
      <c r="B1412" s="14"/>
      <c r="C1412" s="15"/>
      <c r="D1412" s="191" t="s">
        <v>200</v>
      </c>
      <c r="E1412" s="192"/>
      <c r="F1412" s="192"/>
      <c r="G1412" s="193"/>
      <c r="H1412" s="16">
        <v>1</v>
      </c>
      <c r="I1412" s="36">
        <v>720</v>
      </c>
      <c r="J1412" s="40">
        <f t="shared" si="16"/>
        <v>835.19999999999993</v>
      </c>
      <c r="K1412" s="290"/>
      <c r="L1412" s="291"/>
    </row>
    <row r="1413" spans="1:12" ht="16.5" x14ac:dyDescent="0.3">
      <c r="A1413" s="14"/>
      <c r="B1413" s="14"/>
      <c r="C1413" s="15"/>
      <c r="D1413" s="191" t="s">
        <v>201</v>
      </c>
      <c r="E1413" s="192"/>
      <c r="F1413" s="192"/>
      <c r="G1413" s="193"/>
      <c r="H1413" s="16">
        <v>2</v>
      </c>
      <c r="I1413" s="36">
        <v>400</v>
      </c>
      <c r="J1413" s="40">
        <f t="shared" si="16"/>
        <v>927.99999999999989</v>
      </c>
      <c r="K1413" s="290"/>
      <c r="L1413" s="291"/>
    </row>
    <row r="1414" spans="1:12" ht="16.5" x14ac:dyDescent="0.3">
      <c r="A1414" s="14"/>
      <c r="B1414" s="14"/>
      <c r="C1414" s="15"/>
      <c r="D1414" s="191" t="s">
        <v>202</v>
      </c>
      <c r="E1414" s="192"/>
      <c r="F1414" s="192"/>
      <c r="G1414" s="193"/>
      <c r="H1414" s="16">
        <v>2</v>
      </c>
      <c r="I1414" s="36">
        <v>200</v>
      </c>
      <c r="J1414" s="40">
        <f t="shared" si="16"/>
        <v>463.99999999999994</v>
      </c>
      <c r="K1414" s="290"/>
      <c r="L1414" s="291"/>
    </row>
    <row r="1415" spans="1:12" ht="17.25" thickBot="1" x14ac:dyDescent="0.35">
      <c r="A1415" s="14"/>
      <c r="B1415" s="14"/>
      <c r="C1415" s="15"/>
      <c r="D1415" s="191"/>
      <c r="E1415" s="192"/>
      <c r="F1415" s="192"/>
      <c r="G1415" s="193"/>
      <c r="H1415" s="16"/>
      <c r="I1415" s="36"/>
      <c r="J1415" s="40">
        <f t="shared" si="16"/>
        <v>0</v>
      </c>
      <c r="K1415" s="292"/>
      <c r="L1415" s="293"/>
    </row>
    <row r="1416" spans="1:12" ht="17.25" thickBot="1" x14ac:dyDescent="0.35">
      <c r="A1416" s="14"/>
      <c r="B1416" s="14"/>
      <c r="C1416" s="15"/>
      <c r="D1416" s="194" t="s">
        <v>17</v>
      </c>
      <c r="E1416" s="195"/>
      <c r="F1416" s="195"/>
      <c r="G1416" s="196"/>
      <c r="H1416" s="20"/>
      <c r="I1416" s="39"/>
      <c r="J1416" s="43"/>
      <c r="K1416" s="45"/>
      <c r="L1416" s="46"/>
    </row>
    <row r="1417" spans="1:12" ht="17.25" thickBot="1" x14ac:dyDescent="0.35">
      <c r="A1417" s="14"/>
      <c r="B1417" s="16"/>
      <c r="C1417" s="57"/>
      <c r="D1417" s="300" t="s">
        <v>203</v>
      </c>
      <c r="E1417" s="301"/>
      <c r="F1417" s="301"/>
      <c r="G1417" s="302"/>
      <c r="H1417" s="16">
        <v>1</v>
      </c>
      <c r="I1417" s="36">
        <v>250</v>
      </c>
      <c r="J1417" s="113">
        <f>(H1417*I1417)*1.16</f>
        <v>290</v>
      </c>
      <c r="K1417" s="448"/>
      <c r="L1417" s="449"/>
    </row>
    <row r="1418" spans="1:12" ht="17.25" thickBot="1" x14ac:dyDescent="0.35">
      <c r="A1418" s="14"/>
      <c r="B1418" s="19"/>
      <c r="C1418" s="132"/>
      <c r="D1418" s="300" t="s">
        <v>66</v>
      </c>
      <c r="E1418" s="301"/>
      <c r="F1418" s="301"/>
      <c r="G1418" s="302"/>
      <c r="H1418" s="16">
        <v>1</v>
      </c>
      <c r="I1418" s="36">
        <v>130</v>
      </c>
      <c r="J1418" s="113">
        <f>(H1418*I1418)*1.16</f>
        <v>150.79999999999998</v>
      </c>
      <c r="K1418" s="267"/>
      <c r="L1418" s="268"/>
    </row>
    <row r="1419" spans="1:12" ht="17.25" thickBot="1" x14ac:dyDescent="0.35">
      <c r="A1419" s="14"/>
      <c r="B1419" s="19"/>
      <c r="C1419" s="132"/>
      <c r="D1419" s="300" t="s">
        <v>105</v>
      </c>
      <c r="E1419" s="301"/>
      <c r="F1419" s="301"/>
      <c r="G1419" s="302"/>
      <c r="H1419" s="16">
        <v>1</v>
      </c>
      <c r="I1419" s="36">
        <v>130</v>
      </c>
      <c r="J1419" s="113">
        <f>(H1419*I1419)*1.16</f>
        <v>150.79999999999998</v>
      </c>
      <c r="K1419" s="267"/>
      <c r="L1419" s="268"/>
    </row>
    <row r="1420" spans="1:12" ht="17.25" thickBot="1" x14ac:dyDescent="0.35">
      <c r="A1420" s="14"/>
      <c r="B1420" s="22"/>
      <c r="C1420" s="23"/>
      <c r="D1420" s="300" t="s">
        <v>204</v>
      </c>
      <c r="E1420" s="301"/>
      <c r="F1420" s="301"/>
      <c r="G1420" s="302"/>
      <c r="H1420" s="16">
        <v>1</v>
      </c>
      <c r="I1420" s="36">
        <v>1070</v>
      </c>
      <c r="J1420" s="113">
        <f>(H1420*I1420)*1.16</f>
        <v>1241.1999999999998</v>
      </c>
      <c r="K1420" s="269"/>
      <c r="L1420" s="270"/>
    </row>
    <row r="1421" spans="1:12" ht="17.25" thickBot="1" x14ac:dyDescent="0.35">
      <c r="A1421" s="26" t="s">
        <v>18</v>
      </c>
      <c r="B1421" s="27"/>
      <c r="C1421" s="28"/>
      <c r="D1421" s="225"/>
      <c r="E1421" s="226"/>
      <c r="F1421" s="226"/>
      <c r="G1421" s="227"/>
      <c r="H1421" s="29">
        <v>1</v>
      </c>
      <c r="I1421" s="29"/>
      <c r="J1421" s="44">
        <f>SUM(J1410:J1420)</f>
        <v>7748.8</v>
      </c>
      <c r="K1421" s="30"/>
      <c r="L1421" s="31"/>
    </row>
    <row r="1422" spans="1:12" ht="16.5" x14ac:dyDescent="0.3">
      <c r="A1422" s="1"/>
      <c r="B1422" s="216"/>
      <c r="C1422" s="216"/>
      <c r="D1422" s="32"/>
      <c r="E1422" s="33"/>
      <c r="F1422" s="33"/>
      <c r="G1422" s="1"/>
      <c r="H1422" s="34"/>
      <c r="I1422" s="34"/>
      <c r="J1422" s="34"/>
      <c r="K1422" s="34"/>
      <c r="L1422" s="1"/>
    </row>
    <row r="1423" spans="1:12" ht="16.5" x14ac:dyDescent="0.3">
      <c r="A1423" s="175" t="s">
        <v>20</v>
      </c>
      <c r="B1423" s="175"/>
      <c r="C1423" s="175"/>
      <c r="D1423" s="175" t="s">
        <v>27</v>
      </c>
      <c r="E1423" s="175"/>
      <c r="F1423" s="175"/>
      <c r="G1423" s="175"/>
      <c r="I1423" s="175" t="s">
        <v>19</v>
      </c>
      <c r="J1423" s="175"/>
      <c r="K1423" s="175"/>
      <c r="L1423" s="33"/>
    </row>
    <row r="1424" spans="1:12" ht="16.5" x14ac:dyDescent="0.3">
      <c r="A1424" s="218" t="s">
        <v>62</v>
      </c>
      <c r="B1424" s="218"/>
      <c r="C1424" s="218"/>
      <c r="D1424" s="218" t="s">
        <v>87</v>
      </c>
      <c r="E1424" s="218"/>
      <c r="F1424" s="218"/>
      <c r="G1424" s="218"/>
      <c r="I1424" s="218" t="s">
        <v>60</v>
      </c>
      <c r="J1424" s="218"/>
      <c r="K1424" s="218"/>
      <c r="L1424" s="33"/>
    </row>
    <row r="1425" spans="1:12" ht="16.5" x14ac:dyDescent="0.3">
      <c r="A1425" s="273" t="s">
        <v>88</v>
      </c>
      <c r="B1425" s="273"/>
      <c r="C1425" s="273"/>
      <c r="D1425" s="273" t="s">
        <v>90</v>
      </c>
      <c r="E1425" s="273"/>
      <c r="F1425" s="273"/>
      <c r="G1425" s="273"/>
      <c r="H1425" s="69"/>
      <c r="I1425" s="273" t="s">
        <v>28</v>
      </c>
      <c r="J1425" s="273"/>
      <c r="K1425" s="273"/>
      <c r="L1425" s="33"/>
    </row>
    <row r="1426" spans="1:12" x14ac:dyDescent="0.25">
      <c r="A1426" s="273" t="s">
        <v>89</v>
      </c>
      <c r="B1426" s="273"/>
      <c r="C1426" s="273"/>
      <c r="D1426" s="273" t="s">
        <v>91</v>
      </c>
      <c r="E1426" s="273"/>
      <c r="F1426" s="273"/>
      <c r="G1426" s="273"/>
    </row>
    <row r="1434" spans="1:12" ht="16.5" x14ac:dyDescent="0.3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</row>
    <row r="1435" spans="1:12" ht="15.75" x14ac:dyDescent="0.25">
      <c r="A1435" s="174" t="s">
        <v>21</v>
      </c>
      <c r="B1435" s="174"/>
      <c r="C1435" s="174"/>
      <c r="D1435" s="174"/>
      <c r="E1435" s="174"/>
      <c r="F1435" s="174"/>
      <c r="G1435" s="174"/>
      <c r="H1435" s="174"/>
      <c r="I1435" s="174"/>
      <c r="J1435" s="174"/>
      <c r="K1435" s="174"/>
      <c r="L1435" s="174"/>
    </row>
    <row r="1436" spans="1:12" ht="15.75" x14ac:dyDescent="0.25">
      <c r="A1436" s="175" t="s">
        <v>0</v>
      </c>
      <c r="B1436" s="175"/>
      <c r="C1436" s="175"/>
      <c r="D1436" s="175"/>
      <c r="E1436" s="175"/>
      <c r="F1436" s="175"/>
      <c r="G1436" s="175"/>
      <c r="H1436" s="175"/>
      <c r="I1436" s="175"/>
      <c r="J1436" s="175"/>
      <c r="K1436" s="175"/>
      <c r="L1436" s="175"/>
    </row>
    <row r="1437" spans="1:12" ht="16.5" x14ac:dyDescent="0.3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</row>
    <row r="1438" spans="1:12" ht="16.5" x14ac:dyDescent="0.3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</row>
    <row r="1439" spans="1:12" ht="16.5" x14ac:dyDescent="0.3">
      <c r="A1439" s="3" t="s">
        <v>1</v>
      </c>
      <c r="B1439" s="176" t="s">
        <v>35</v>
      </c>
      <c r="C1439" s="177"/>
      <c r="D1439" s="177"/>
      <c r="E1439" s="177"/>
      <c r="F1439" s="177"/>
      <c r="G1439" s="178"/>
      <c r="H1439" s="4" t="s">
        <v>2</v>
      </c>
      <c r="I1439" s="5"/>
      <c r="J1439" s="243" t="s">
        <v>25</v>
      </c>
      <c r="K1439" s="244"/>
      <c r="L1439" s="245"/>
    </row>
    <row r="1440" spans="1:12" ht="16.5" x14ac:dyDescent="0.3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</row>
    <row r="1441" spans="1:12" ht="16.5" x14ac:dyDescent="0.3">
      <c r="A1441" s="7" t="s">
        <v>3</v>
      </c>
      <c r="B1441" s="179" t="s">
        <v>36</v>
      </c>
      <c r="C1441" s="180"/>
      <c r="D1441" s="180" t="s">
        <v>31</v>
      </c>
      <c r="E1441" s="181"/>
      <c r="F1441" s="8" t="s">
        <v>4</v>
      </c>
      <c r="G1441" s="179">
        <v>2010</v>
      </c>
      <c r="H1441" s="181"/>
      <c r="I1441" s="7" t="s">
        <v>5</v>
      </c>
      <c r="J1441" s="154" t="s">
        <v>79</v>
      </c>
      <c r="K1441" s="155" t="s">
        <v>73</v>
      </c>
      <c r="L1441" s="156" t="s">
        <v>73</v>
      </c>
    </row>
    <row r="1442" spans="1:12" ht="16.5" x14ac:dyDescent="0.3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</row>
    <row r="1443" spans="1:12" ht="16.5" x14ac:dyDescent="0.3">
      <c r="A1443" s="176" t="s">
        <v>6</v>
      </c>
      <c r="B1443" s="178"/>
      <c r="C1443" s="179" t="s">
        <v>37</v>
      </c>
      <c r="D1443" s="180"/>
      <c r="E1443" s="180"/>
      <c r="F1443" s="180"/>
      <c r="G1443" s="180"/>
      <c r="H1443" s="180"/>
      <c r="I1443" s="180"/>
      <c r="J1443" s="180"/>
      <c r="K1443" s="180"/>
      <c r="L1443" s="181"/>
    </row>
    <row r="1444" spans="1:12" ht="16.5" x14ac:dyDescent="0.3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</row>
    <row r="1445" spans="1:12" ht="16.5" x14ac:dyDescent="0.3">
      <c r="A1445" s="176" t="s">
        <v>7</v>
      </c>
      <c r="B1445" s="178"/>
      <c r="C1445" s="179" t="s">
        <v>86</v>
      </c>
      <c r="D1445" s="180"/>
      <c r="E1445" s="180"/>
      <c r="F1445" s="180"/>
      <c r="G1445" s="180"/>
      <c r="H1445" s="180"/>
      <c r="I1445" s="180"/>
      <c r="J1445" s="180"/>
      <c r="K1445" s="180"/>
      <c r="L1445" s="181"/>
    </row>
    <row r="1446" spans="1:12" ht="17.25" thickBot="1" x14ac:dyDescent="0.3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</row>
    <row r="1447" spans="1:12" ht="15.75" customHeight="1" thickBot="1" x14ac:dyDescent="0.3">
      <c r="A1447" s="271" t="s">
        <v>8</v>
      </c>
      <c r="B1447" s="277" t="s">
        <v>9</v>
      </c>
      <c r="C1447" s="279" t="s">
        <v>10</v>
      </c>
      <c r="D1447" s="281" t="s">
        <v>11</v>
      </c>
      <c r="E1447" s="282"/>
      <c r="F1447" s="282"/>
      <c r="G1447" s="282"/>
      <c r="H1447" s="282"/>
      <c r="I1447" s="282"/>
      <c r="J1447" s="283"/>
      <c r="K1447" s="284" t="s">
        <v>12</v>
      </c>
      <c r="L1447" s="285"/>
    </row>
    <row r="1448" spans="1:12" ht="15.75" thickBot="1" x14ac:dyDescent="0.3">
      <c r="A1448" s="272"/>
      <c r="B1448" s="278"/>
      <c r="C1448" s="280"/>
      <c r="D1448" s="274" t="s">
        <v>13</v>
      </c>
      <c r="E1448" s="275"/>
      <c r="F1448" s="275"/>
      <c r="G1448" s="276"/>
      <c r="H1448" s="114" t="s">
        <v>14</v>
      </c>
      <c r="I1448" s="114" t="s">
        <v>15</v>
      </c>
      <c r="J1448" s="115" t="s">
        <v>16</v>
      </c>
      <c r="K1448" s="286"/>
      <c r="L1448" s="287"/>
    </row>
    <row r="1449" spans="1:12" ht="16.5" x14ac:dyDescent="0.3">
      <c r="A1449" s="116">
        <v>45831</v>
      </c>
      <c r="B1449" s="16">
        <v>33019</v>
      </c>
      <c r="C1449" s="57"/>
      <c r="D1449" s="186" t="s">
        <v>226</v>
      </c>
      <c r="E1449" s="187"/>
      <c r="F1449" s="187"/>
      <c r="G1449" s="188"/>
      <c r="H1449" s="12">
        <v>1</v>
      </c>
      <c r="I1449" s="36">
        <v>818.97</v>
      </c>
      <c r="J1449" s="40">
        <f t="shared" ref="J1449:J1454" si="17">(H1449*I1449)*1.16</f>
        <v>950.00519999999995</v>
      </c>
      <c r="K1449" s="288"/>
      <c r="L1449" s="289"/>
    </row>
    <row r="1450" spans="1:12" ht="16.5" x14ac:dyDescent="0.3">
      <c r="A1450" s="14"/>
      <c r="B1450" s="14"/>
      <c r="C1450" s="15"/>
      <c r="D1450" s="191" t="s">
        <v>227</v>
      </c>
      <c r="E1450" s="192"/>
      <c r="F1450" s="192"/>
      <c r="G1450" s="193"/>
      <c r="H1450" s="16">
        <v>1</v>
      </c>
      <c r="I1450" s="36">
        <v>60.353999999999999</v>
      </c>
      <c r="J1450" s="40">
        <f t="shared" si="17"/>
        <v>70.010639999999995</v>
      </c>
      <c r="K1450" s="290"/>
      <c r="L1450" s="291"/>
    </row>
    <row r="1451" spans="1:12" ht="16.5" x14ac:dyDescent="0.3">
      <c r="A1451" s="14"/>
      <c r="B1451" s="14"/>
      <c r="C1451" s="15"/>
      <c r="D1451" s="191" t="s">
        <v>228</v>
      </c>
      <c r="E1451" s="192"/>
      <c r="F1451" s="192"/>
      <c r="G1451" s="193"/>
      <c r="H1451" s="16">
        <v>1</v>
      </c>
      <c r="I1451" s="36">
        <v>224.14</v>
      </c>
      <c r="J1451" s="40">
        <f t="shared" si="17"/>
        <v>260.00239999999997</v>
      </c>
      <c r="K1451" s="290"/>
      <c r="L1451" s="291"/>
    </row>
    <row r="1452" spans="1:12" ht="16.5" x14ac:dyDescent="0.3">
      <c r="A1452" s="14"/>
      <c r="B1452" s="14"/>
      <c r="C1452" s="15"/>
      <c r="D1452" s="191" t="s">
        <v>229</v>
      </c>
      <c r="E1452" s="192"/>
      <c r="F1452" s="192"/>
      <c r="G1452" s="193"/>
      <c r="H1452" s="16">
        <v>1</v>
      </c>
      <c r="I1452" s="36">
        <v>267.24</v>
      </c>
      <c r="J1452" s="40">
        <f t="shared" si="17"/>
        <v>309.9984</v>
      </c>
      <c r="K1452" s="290"/>
      <c r="L1452" s="291"/>
    </row>
    <row r="1453" spans="1:12" ht="16.5" x14ac:dyDescent="0.3">
      <c r="A1453" s="14"/>
      <c r="B1453" s="14"/>
      <c r="C1453" s="15"/>
      <c r="D1453" s="191" t="s">
        <v>230</v>
      </c>
      <c r="E1453" s="192"/>
      <c r="F1453" s="192"/>
      <c r="G1453" s="193"/>
      <c r="H1453" s="16">
        <v>1</v>
      </c>
      <c r="I1453" s="36">
        <v>94.83</v>
      </c>
      <c r="J1453" s="40">
        <f t="shared" si="17"/>
        <v>110.00279999999999</v>
      </c>
      <c r="K1453" s="290"/>
      <c r="L1453" s="291"/>
    </row>
    <row r="1454" spans="1:12" ht="17.25" thickBot="1" x14ac:dyDescent="0.35">
      <c r="A1454" s="14"/>
      <c r="B1454" s="14"/>
      <c r="C1454" s="15"/>
      <c r="D1454" s="191"/>
      <c r="E1454" s="192"/>
      <c r="F1454" s="192"/>
      <c r="G1454" s="193"/>
      <c r="H1454" s="16"/>
      <c r="I1454" s="36"/>
      <c r="J1454" s="40">
        <f t="shared" si="17"/>
        <v>0</v>
      </c>
      <c r="K1454" s="292"/>
      <c r="L1454" s="293"/>
    </row>
    <row r="1455" spans="1:12" ht="17.25" thickBot="1" x14ac:dyDescent="0.35">
      <c r="A1455" s="14"/>
      <c r="B1455" s="14"/>
      <c r="C1455" s="15"/>
      <c r="D1455" s="194" t="s">
        <v>17</v>
      </c>
      <c r="E1455" s="195"/>
      <c r="F1455" s="195"/>
      <c r="G1455" s="196"/>
      <c r="H1455" s="20"/>
      <c r="I1455" s="39"/>
      <c r="J1455" s="43"/>
      <c r="K1455" s="45"/>
      <c r="L1455" s="46"/>
    </row>
    <row r="1456" spans="1:12" ht="16.5" x14ac:dyDescent="0.3">
      <c r="A1456" s="14"/>
      <c r="B1456" s="16"/>
      <c r="C1456" s="57"/>
      <c r="D1456" s="261" t="s">
        <v>231</v>
      </c>
      <c r="E1456" s="262"/>
      <c r="F1456" s="262"/>
      <c r="G1456" s="263"/>
      <c r="H1456" s="16">
        <v>1</v>
      </c>
      <c r="I1456" s="118">
        <v>500</v>
      </c>
      <c r="J1456" s="113">
        <f>(H1456*I1456)*1.16</f>
        <v>580</v>
      </c>
      <c r="K1456" s="448"/>
      <c r="L1456" s="449"/>
    </row>
    <row r="1457" spans="1:12" ht="17.25" thickBot="1" x14ac:dyDescent="0.35">
      <c r="A1457" s="14"/>
      <c r="B1457" s="22"/>
      <c r="C1457" s="23"/>
      <c r="D1457" s="264"/>
      <c r="E1457" s="265"/>
      <c r="F1457" s="265"/>
      <c r="G1457" s="266"/>
      <c r="H1457" s="121"/>
      <c r="I1457" s="119"/>
      <c r="J1457" s="117"/>
      <c r="K1457" s="269"/>
      <c r="L1457" s="270"/>
    </row>
    <row r="1458" spans="1:12" ht="17.25" thickBot="1" x14ac:dyDescent="0.35">
      <c r="A1458" s="26" t="s">
        <v>18</v>
      </c>
      <c r="B1458" s="27"/>
      <c r="C1458" s="28"/>
      <c r="D1458" s="225"/>
      <c r="E1458" s="226"/>
      <c r="F1458" s="226"/>
      <c r="G1458" s="227"/>
      <c r="H1458" s="29"/>
      <c r="I1458" s="29"/>
      <c r="J1458" s="44">
        <f>SUM(J1449:J1456)</f>
        <v>2280.01944</v>
      </c>
      <c r="K1458" s="30"/>
      <c r="L1458" s="31"/>
    </row>
    <row r="1459" spans="1:12" ht="16.5" x14ac:dyDescent="0.3">
      <c r="A1459" s="1"/>
      <c r="B1459" s="216"/>
      <c r="C1459" s="216"/>
      <c r="D1459" s="32"/>
      <c r="E1459" s="33"/>
      <c r="F1459" s="33"/>
      <c r="G1459" s="1"/>
      <c r="H1459" s="34"/>
      <c r="I1459" s="34"/>
      <c r="J1459" s="34"/>
      <c r="K1459" s="34"/>
      <c r="L1459" s="1"/>
    </row>
    <row r="1460" spans="1:12" ht="16.5" x14ac:dyDescent="0.3">
      <c r="A1460" s="175" t="s">
        <v>20</v>
      </c>
      <c r="B1460" s="175"/>
      <c r="C1460" s="175"/>
      <c r="D1460" s="175" t="s">
        <v>27</v>
      </c>
      <c r="E1460" s="175"/>
      <c r="F1460" s="175"/>
      <c r="G1460" s="175"/>
      <c r="I1460" s="175" t="s">
        <v>19</v>
      </c>
      <c r="J1460" s="175"/>
      <c r="K1460" s="175"/>
      <c r="L1460" s="33"/>
    </row>
    <row r="1461" spans="1:12" ht="16.5" x14ac:dyDescent="0.3">
      <c r="A1461" s="218" t="s">
        <v>62</v>
      </c>
      <c r="B1461" s="218"/>
      <c r="C1461" s="218"/>
      <c r="D1461" s="218" t="s">
        <v>87</v>
      </c>
      <c r="E1461" s="218"/>
      <c r="F1461" s="218"/>
      <c r="G1461" s="218"/>
      <c r="I1461" s="218" t="s">
        <v>60</v>
      </c>
      <c r="J1461" s="218"/>
      <c r="K1461" s="218"/>
      <c r="L1461" s="33"/>
    </row>
    <row r="1462" spans="1:12" ht="16.5" x14ac:dyDescent="0.3">
      <c r="A1462" s="273" t="s">
        <v>88</v>
      </c>
      <c r="B1462" s="273"/>
      <c r="C1462" s="273"/>
      <c r="D1462" s="273" t="s">
        <v>90</v>
      </c>
      <c r="E1462" s="273"/>
      <c r="F1462" s="273"/>
      <c r="G1462" s="273"/>
      <c r="H1462" s="69"/>
      <c r="I1462" s="273" t="s">
        <v>28</v>
      </c>
      <c r="J1462" s="273"/>
      <c r="K1462" s="273"/>
      <c r="L1462" s="33"/>
    </row>
    <row r="1463" spans="1:12" x14ac:dyDescent="0.25">
      <c r="A1463" s="273" t="s">
        <v>89</v>
      </c>
      <c r="B1463" s="273"/>
      <c r="C1463" s="273"/>
      <c r="D1463" s="273" t="s">
        <v>91</v>
      </c>
      <c r="E1463" s="273"/>
      <c r="F1463" s="273"/>
      <c r="G1463" s="273"/>
    </row>
    <row r="1470" spans="1:12" ht="16.5" x14ac:dyDescent="0.3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</row>
    <row r="1471" spans="1:12" ht="15.75" x14ac:dyDescent="0.25">
      <c r="A1471" s="174" t="s">
        <v>21</v>
      </c>
      <c r="B1471" s="174"/>
      <c r="C1471" s="174"/>
      <c r="D1471" s="174"/>
      <c r="E1471" s="174"/>
      <c r="F1471" s="174"/>
      <c r="G1471" s="174"/>
      <c r="H1471" s="174"/>
      <c r="I1471" s="174"/>
      <c r="J1471" s="174"/>
      <c r="K1471" s="174"/>
      <c r="L1471" s="174"/>
    </row>
    <row r="1472" spans="1:12" ht="15.75" x14ac:dyDescent="0.25">
      <c r="A1472" s="175" t="s">
        <v>0</v>
      </c>
      <c r="B1472" s="175"/>
      <c r="C1472" s="175"/>
      <c r="D1472" s="175"/>
      <c r="E1472" s="175"/>
      <c r="F1472" s="175"/>
      <c r="G1472" s="175"/>
      <c r="H1472" s="175"/>
      <c r="I1472" s="175"/>
      <c r="J1472" s="175"/>
      <c r="K1472" s="175"/>
      <c r="L1472" s="175"/>
    </row>
    <row r="1473" spans="1:12" ht="16.5" x14ac:dyDescent="0.3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</row>
    <row r="1474" spans="1:12" ht="16.5" x14ac:dyDescent="0.3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</row>
    <row r="1475" spans="1:12" ht="16.5" x14ac:dyDescent="0.3">
      <c r="A1475" s="3" t="s">
        <v>1</v>
      </c>
      <c r="B1475" s="176" t="s">
        <v>35</v>
      </c>
      <c r="C1475" s="177"/>
      <c r="D1475" s="177"/>
      <c r="E1475" s="177"/>
      <c r="F1475" s="177"/>
      <c r="G1475" s="178"/>
      <c r="H1475" s="4" t="s">
        <v>2</v>
      </c>
      <c r="I1475" s="5"/>
      <c r="J1475" s="243" t="s">
        <v>25</v>
      </c>
      <c r="K1475" s="244"/>
      <c r="L1475" s="245"/>
    </row>
    <row r="1476" spans="1:12" ht="16.5" x14ac:dyDescent="0.3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</row>
    <row r="1477" spans="1:12" ht="16.5" x14ac:dyDescent="0.3">
      <c r="A1477" s="7" t="s">
        <v>3</v>
      </c>
      <c r="B1477" s="179" t="s">
        <v>36</v>
      </c>
      <c r="C1477" s="180"/>
      <c r="D1477" s="180" t="s">
        <v>31</v>
      </c>
      <c r="E1477" s="181"/>
      <c r="F1477" s="8" t="s">
        <v>4</v>
      </c>
      <c r="G1477" s="179">
        <v>2010</v>
      </c>
      <c r="H1477" s="181"/>
      <c r="I1477" s="7" t="s">
        <v>5</v>
      </c>
      <c r="J1477" s="154" t="s">
        <v>79</v>
      </c>
      <c r="K1477" s="155" t="s">
        <v>73</v>
      </c>
      <c r="L1477" s="156" t="s">
        <v>73</v>
      </c>
    </row>
    <row r="1478" spans="1:12" ht="16.5" x14ac:dyDescent="0.3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</row>
    <row r="1479" spans="1:12" ht="16.5" x14ac:dyDescent="0.3">
      <c r="A1479" s="176" t="s">
        <v>6</v>
      </c>
      <c r="B1479" s="178"/>
      <c r="C1479" s="179" t="s">
        <v>37</v>
      </c>
      <c r="D1479" s="180"/>
      <c r="E1479" s="180"/>
      <c r="F1479" s="180"/>
      <c r="G1479" s="180"/>
      <c r="H1479" s="180"/>
      <c r="I1479" s="180"/>
      <c r="J1479" s="180"/>
      <c r="K1479" s="180"/>
      <c r="L1479" s="181"/>
    </row>
    <row r="1480" spans="1:12" ht="16.5" x14ac:dyDescent="0.3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</row>
    <row r="1481" spans="1:12" ht="16.5" x14ac:dyDescent="0.3">
      <c r="A1481" s="176" t="s">
        <v>7</v>
      </c>
      <c r="B1481" s="178"/>
      <c r="C1481" s="179" t="s">
        <v>86</v>
      </c>
      <c r="D1481" s="180"/>
      <c r="E1481" s="180"/>
      <c r="F1481" s="180"/>
      <c r="G1481" s="180"/>
      <c r="H1481" s="180"/>
      <c r="I1481" s="180"/>
      <c r="J1481" s="180"/>
      <c r="K1481" s="180"/>
      <c r="L1481" s="181"/>
    </row>
    <row r="1482" spans="1:12" ht="17.25" thickBot="1" x14ac:dyDescent="0.3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</row>
    <row r="1483" spans="1:12" ht="15.75" customHeight="1" thickBot="1" x14ac:dyDescent="0.3">
      <c r="A1483" s="271" t="s">
        <v>8</v>
      </c>
      <c r="B1483" s="277" t="s">
        <v>9</v>
      </c>
      <c r="C1483" s="279" t="s">
        <v>10</v>
      </c>
      <c r="D1483" s="281" t="s">
        <v>11</v>
      </c>
      <c r="E1483" s="282"/>
      <c r="F1483" s="282"/>
      <c r="G1483" s="282"/>
      <c r="H1483" s="282"/>
      <c r="I1483" s="282"/>
      <c r="J1483" s="283"/>
      <c r="K1483" s="284" t="s">
        <v>12</v>
      </c>
      <c r="L1483" s="285"/>
    </row>
    <row r="1484" spans="1:12" ht="15.75" thickBot="1" x14ac:dyDescent="0.3">
      <c r="A1484" s="272"/>
      <c r="B1484" s="278"/>
      <c r="C1484" s="280"/>
      <c r="D1484" s="274" t="s">
        <v>13</v>
      </c>
      <c r="E1484" s="275"/>
      <c r="F1484" s="275"/>
      <c r="G1484" s="276"/>
      <c r="H1484" s="114" t="s">
        <v>14</v>
      </c>
      <c r="I1484" s="114" t="s">
        <v>15</v>
      </c>
      <c r="J1484" s="115" t="s">
        <v>16</v>
      </c>
      <c r="K1484" s="286"/>
      <c r="L1484" s="287"/>
    </row>
    <row r="1485" spans="1:12" ht="16.5" x14ac:dyDescent="0.3">
      <c r="A1485" s="116">
        <v>45917</v>
      </c>
      <c r="B1485" s="16">
        <v>33670</v>
      </c>
      <c r="C1485" s="57"/>
      <c r="D1485" s="186" t="s">
        <v>320</v>
      </c>
      <c r="E1485" s="187"/>
      <c r="F1485" s="187"/>
      <c r="G1485" s="188"/>
      <c r="H1485" s="12">
        <v>2</v>
      </c>
      <c r="I1485" s="36">
        <v>68.965999999999994</v>
      </c>
      <c r="J1485" s="40">
        <f>(H1485*I1485)*1.16</f>
        <v>160.00111999999999</v>
      </c>
      <c r="K1485" s="288"/>
      <c r="L1485" s="289"/>
    </row>
    <row r="1486" spans="1:12" ht="16.5" x14ac:dyDescent="0.3">
      <c r="A1486" s="14"/>
      <c r="B1486" s="14"/>
      <c r="C1486" s="15"/>
      <c r="D1486" s="191"/>
      <c r="E1486" s="192"/>
      <c r="F1486" s="192"/>
      <c r="G1486" s="193"/>
      <c r="H1486" s="16"/>
      <c r="I1486" s="36"/>
      <c r="J1486" s="40">
        <f>(H1486*I1486)*1.16</f>
        <v>0</v>
      </c>
      <c r="K1486" s="290"/>
      <c r="L1486" s="291"/>
    </row>
    <row r="1487" spans="1:12" ht="17.25" thickBot="1" x14ac:dyDescent="0.35">
      <c r="A1487" s="14"/>
      <c r="B1487" s="14"/>
      <c r="C1487" s="15"/>
      <c r="D1487" s="191"/>
      <c r="E1487" s="192"/>
      <c r="F1487" s="192"/>
      <c r="G1487" s="193"/>
      <c r="H1487" s="50"/>
      <c r="I1487" s="51"/>
      <c r="J1487" s="40">
        <f>(H1487*I1487)*1.16</f>
        <v>0</v>
      </c>
      <c r="K1487" s="292"/>
      <c r="L1487" s="293"/>
    </row>
    <row r="1488" spans="1:12" ht="17.25" thickBot="1" x14ac:dyDescent="0.35">
      <c r="A1488" s="14"/>
      <c r="B1488" s="14"/>
      <c r="C1488" s="15"/>
      <c r="D1488" s="194" t="s">
        <v>17</v>
      </c>
      <c r="E1488" s="195"/>
      <c r="F1488" s="195"/>
      <c r="G1488" s="196"/>
      <c r="H1488" s="20"/>
      <c r="I1488" s="39"/>
      <c r="J1488" s="43"/>
      <c r="K1488" s="45"/>
      <c r="L1488" s="46"/>
    </row>
    <row r="1489" spans="1:12" ht="16.5" x14ac:dyDescent="0.3">
      <c r="A1489" s="14"/>
      <c r="B1489" s="16"/>
      <c r="C1489" s="57"/>
      <c r="D1489" s="261" t="s">
        <v>312</v>
      </c>
      <c r="E1489" s="262"/>
      <c r="F1489" s="262"/>
      <c r="G1489" s="263"/>
      <c r="H1489" s="120">
        <v>1</v>
      </c>
      <c r="I1489" s="118">
        <v>43.1</v>
      </c>
      <c r="J1489" s="113">
        <f>(H1489*I1489)*1.16</f>
        <v>49.995999999999995</v>
      </c>
      <c r="K1489" s="448"/>
      <c r="L1489" s="449"/>
    </row>
    <row r="1490" spans="1:12" ht="17.25" thickBot="1" x14ac:dyDescent="0.35">
      <c r="A1490" s="14"/>
      <c r="B1490" s="22"/>
      <c r="C1490" s="23"/>
      <c r="D1490" s="264"/>
      <c r="E1490" s="265"/>
      <c r="F1490" s="265"/>
      <c r="G1490" s="266"/>
      <c r="H1490" s="121"/>
      <c r="I1490" s="119"/>
      <c r="J1490" s="117"/>
      <c r="K1490" s="269"/>
      <c r="L1490" s="270"/>
    </row>
    <row r="1491" spans="1:12" ht="17.25" thickBot="1" x14ac:dyDescent="0.35">
      <c r="A1491" s="26" t="s">
        <v>18</v>
      </c>
      <c r="B1491" s="27"/>
      <c r="C1491" s="28"/>
      <c r="D1491" s="225"/>
      <c r="E1491" s="226"/>
      <c r="F1491" s="226"/>
      <c r="G1491" s="227"/>
      <c r="H1491" s="29"/>
      <c r="I1491" s="29"/>
      <c r="J1491" s="44">
        <f>SUM(J1485:J1489)</f>
        <v>209.99712</v>
      </c>
      <c r="K1491" s="30"/>
      <c r="L1491" s="31"/>
    </row>
    <row r="1492" spans="1:12" ht="16.5" x14ac:dyDescent="0.3">
      <c r="A1492" s="1"/>
      <c r="B1492" s="216"/>
      <c r="C1492" s="216"/>
      <c r="D1492" s="32"/>
      <c r="E1492" s="33"/>
      <c r="F1492" s="33"/>
      <c r="G1492" s="1"/>
      <c r="H1492" s="34"/>
      <c r="I1492" s="34"/>
      <c r="J1492" s="34"/>
      <c r="K1492" s="34"/>
      <c r="L1492" s="1"/>
    </row>
    <row r="1493" spans="1:12" ht="16.5" x14ac:dyDescent="0.3">
      <c r="A1493" s="175" t="s">
        <v>20</v>
      </c>
      <c r="B1493" s="175"/>
      <c r="C1493" s="175"/>
      <c r="D1493" s="175" t="s">
        <v>27</v>
      </c>
      <c r="E1493" s="175"/>
      <c r="F1493" s="175"/>
      <c r="G1493" s="175"/>
      <c r="I1493" s="175" t="s">
        <v>19</v>
      </c>
      <c r="J1493" s="175"/>
      <c r="K1493" s="175"/>
      <c r="L1493" s="33"/>
    </row>
    <row r="1494" spans="1:12" ht="16.5" x14ac:dyDescent="0.3">
      <c r="A1494" s="218" t="s">
        <v>62</v>
      </c>
      <c r="B1494" s="218"/>
      <c r="C1494" s="218"/>
      <c r="D1494" s="218" t="s">
        <v>87</v>
      </c>
      <c r="E1494" s="218"/>
      <c r="F1494" s="218"/>
      <c r="G1494" s="218"/>
      <c r="I1494" s="218" t="s">
        <v>60</v>
      </c>
      <c r="J1494" s="218"/>
      <c r="K1494" s="218"/>
      <c r="L1494" s="33"/>
    </row>
    <row r="1495" spans="1:12" ht="16.5" x14ac:dyDescent="0.3">
      <c r="A1495" s="273" t="s">
        <v>88</v>
      </c>
      <c r="B1495" s="273"/>
      <c r="C1495" s="273"/>
      <c r="D1495" s="273" t="s">
        <v>90</v>
      </c>
      <c r="E1495" s="273"/>
      <c r="F1495" s="273"/>
      <c r="G1495" s="273"/>
      <c r="H1495" s="69"/>
      <c r="I1495" s="273" t="s">
        <v>28</v>
      </c>
      <c r="J1495" s="273"/>
      <c r="K1495" s="273"/>
      <c r="L1495" s="33"/>
    </row>
    <row r="1496" spans="1:12" x14ac:dyDescent="0.25">
      <c r="A1496" s="273" t="s">
        <v>89</v>
      </c>
      <c r="B1496" s="273"/>
      <c r="C1496" s="273"/>
      <c r="D1496" s="273" t="s">
        <v>91</v>
      </c>
      <c r="E1496" s="273"/>
      <c r="F1496" s="273"/>
      <c r="G1496" s="273"/>
    </row>
    <row r="1497" spans="1:12" x14ac:dyDescent="0.25">
      <c r="A1497" s="161"/>
      <c r="B1497" s="161"/>
      <c r="C1497" s="161"/>
      <c r="D1497" s="161"/>
      <c r="E1497" s="161"/>
      <c r="F1497" s="161"/>
      <c r="G1497" s="161"/>
    </row>
    <row r="1498" spans="1:12" x14ac:dyDescent="0.25">
      <c r="A1498" s="161"/>
      <c r="B1498" s="161"/>
      <c r="C1498" s="161"/>
      <c r="D1498" s="161"/>
      <c r="E1498" s="161"/>
      <c r="F1498" s="161"/>
      <c r="G1498" s="161"/>
    </row>
    <row r="1501" spans="1:12" ht="16.5" x14ac:dyDescent="0.3">
      <c r="B1501" s="1"/>
      <c r="C1501" s="1"/>
      <c r="D1501" s="1"/>
      <c r="E1501" s="1"/>
      <c r="F1501" s="1"/>
      <c r="G1501" s="1"/>
      <c r="H1501" s="1"/>
      <c r="I1501" s="1"/>
      <c r="J1501" s="1"/>
      <c r="K1501" s="1"/>
    </row>
    <row r="1503" spans="1:12" ht="15.75" x14ac:dyDescent="0.25">
      <c r="B1503" s="425"/>
      <c r="C1503" s="425"/>
      <c r="D1503" s="425"/>
      <c r="E1503" s="425"/>
      <c r="F1503" s="425"/>
      <c r="G1503" s="425"/>
      <c r="H1503" s="425"/>
      <c r="I1503" s="425"/>
      <c r="J1503" s="425"/>
      <c r="K1503" s="425"/>
    </row>
    <row r="1504" spans="1:12" ht="15.75" x14ac:dyDescent="0.25">
      <c r="B1504" s="175" t="s">
        <v>21</v>
      </c>
      <c r="C1504" s="175"/>
      <c r="D1504" s="175"/>
      <c r="E1504" s="175"/>
      <c r="F1504" s="175"/>
      <c r="G1504" s="175"/>
      <c r="H1504" s="175"/>
      <c r="I1504" s="175"/>
      <c r="J1504" s="175"/>
      <c r="K1504" s="175"/>
    </row>
    <row r="1505" spans="2:11" ht="15.75" x14ac:dyDescent="0.25">
      <c r="B1505" s="175" t="s">
        <v>350</v>
      </c>
      <c r="C1505" s="175"/>
      <c r="D1505" s="175"/>
      <c r="E1505" s="175"/>
      <c r="F1505" s="175"/>
      <c r="G1505" s="175"/>
      <c r="H1505" s="175"/>
      <c r="I1505" s="175"/>
      <c r="J1505" s="175"/>
      <c r="K1505" s="175"/>
    </row>
    <row r="1506" spans="2:11" ht="16.5" x14ac:dyDescent="0.3">
      <c r="B1506" s="2"/>
      <c r="C1506" s="2"/>
      <c r="D1506" s="2"/>
      <c r="E1506" s="2"/>
      <c r="F1506" s="2"/>
      <c r="G1506" s="2"/>
      <c r="H1506" s="2"/>
      <c r="I1506" s="2"/>
      <c r="J1506" s="2"/>
      <c r="K1506" s="2"/>
    </row>
    <row r="1507" spans="2:11" ht="16.5" x14ac:dyDescent="0.3">
      <c r="B1507" s="3" t="s">
        <v>1</v>
      </c>
      <c r="C1507" s="470" t="s">
        <v>35</v>
      </c>
      <c r="D1507" s="471"/>
      <c r="E1507" s="471"/>
      <c r="F1507" s="471"/>
      <c r="G1507" s="472"/>
      <c r="H1507" s="179" t="s">
        <v>2</v>
      </c>
      <c r="I1507" s="181"/>
      <c r="J1507" s="243" t="s">
        <v>25</v>
      </c>
      <c r="K1507" s="245"/>
    </row>
    <row r="1508" spans="2:11" ht="16.5" x14ac:dyDescent="0.3">
      <c r="B1508" s="2"/>
      <c r="C1508" s="2"/>
      <c r="D1508" s="2"/>
      <c r="E1508" s="2"/>
      <c r="F1508" s="2"/>
      <c r="G1508" s="2"/>
      <c r="H1508" s="2"/>
      <c r="I1508" s="2"/>
      <c r="J1508" s="2"/>
      <c r="K1508" s="2"/>
    </row>
    <row r="1509" spans="2:11" ht="16.5" x14ac:dyDescent="0.3">
      <c r="B1509" s="3" t="s">
        <v>3</v>
      </c>
      <c r="C1509" s="179" t="s">
        <v>36</v>
      </c>
      <c r="D1509" s="180"/>
      <c r="E1509" s="180"/>
      <c r="F1509" s="181"/>
      <c r="G1509" s="8" t="s">
        <v>4</v>
      </c>
      <c r="H1509" s="179">
        <v>2010</v>
      </c>
      <c r="I1509" s="181"/>
      <c r="J1509" s="3" t="s">
        <v>5</v>
      </c>
      <c r="K1509" s="160" t="s">
        <v>79</v>
      </c>
    </row>
    <row r="1510" spans="2:11" ht="16.5" x14ac:dyDescent="0.3">
      <c r="B1510" s="2"/>
      <c r="C1510" s="2"/>
      <c r="D1510" s="2"/>
      <c r="E1510" s="2"/>
      <c r="F1510" s="2"/>
      <c r="G1510" s="2"/>
      <c r="H1510" s="2"/>
      <c r="I1510" s="2"/>
      <c r="J1510" s="2"/>
      <c r="K1510" s="2"/>
    </row>
    <row r="1511" spans="2:11" ht="16.5" x14ac:dyDescent="0.3">
      <c r="B1511" s="176" t="s">
        <v>6</v>
      </c>
      <c r="C1511" s="178"/>
      <c r="D1511" s="179" t="s">
        <v>37</v>
      </c>
      <c r="E1511" s="180"/>
      <c r="F1511" s="180"/>
      <c r="G1511" s="180"/>
      <c r="H1511" s="180"/>
      <c r="I1511" s="180"/>
      <c r="J1511" s="180"/>
      <c r="K1511" s="181"/>
    </row>
    <row r="1512" spans="2:11" ht="16.5" x14ac:dyDescent="0.3">
      <c r="B1512" s="2"/>
      <c r="C1512" s="2"/>
      <c r="D1512" s="2"/>
      <c r="E1512" s="2"/>
      <c r="F1512" s="2"/>
      <c r="G1512" s="2"/>
      <c r="H1512" s="2"/>
      <c r="I1512" s="2"/>
      <c r="J1512" s="2"/>
      <c r="K1512" s="2"/>
    </row>
    <row r="1513" spans="2:11" ht="16.5" x14ac:dyDescent="0.3">
      <c r="B1513" s="176" t="s">
        <v>7</v>
      </c>
      <c r="C1513" s="178"/>
      <c r="D1513" s="179" t="s">
        <v>76</v>
      </c>
      <c r="E1513" s="180"/>
      <c r="F1513" s="180"/>
      <c r="G1513" s="180"/>
      <c r="H1513" s="180"/>
      <c r="I1513" s="180"/>
      <c r="J1513" s="180"/>
      <c r="K1513" s="180"/>
    </row>
    <row r="1514" spans="2:11" ht="17.25" thickBot="1" x14ac:dyDescent="0.35">
      <c r="B1514" s="1"/>
      <c r="C1514" s="1"/>
      <c r="D1514" s="1"/>
      <c r="E1514" s="1"/>
      <c r="F1514" s="1"/>
      <c r="G1514" s="1"/>
      <c r="H1514" s="1"/>
      <c r="I1514" s="1"/>
      <c r="J1514" s="1"/>
      <c r="K1514" s="1"/>
    </row>
    <row r="1515" spans="2:11" ht="17.25" thickBot="1" x14ac:dyDescent="0.3">
      <c r="B1515" s="426" t="s">
        <v>351</v>
      </c>
      <c r="C1515" s="427" t="s">
        <v>9</v>
      </c>
      <c r="D1515" s="428" t="s">
        <v>352</v>
      </c>
      <c r="E1515" s="319" t="s">
        <v>11</v>
      </c>
      <c r="F1515" s="320"/>
      <c r="G1515" s="320"/>
      <c r="H1515" s="320"/>
      <c r="I1515" s="320"/>
      <c r="J1515" s="320"/>
      <c r="K1515" s="321"/>
    </row>
    <row r="1516" spans="2:11" ht="17.25" thickBot="1" x14ac:dyDescent="0.35">
      <c r="B1516" s="429"/>
      <c r="C1516" s="430"/>
      <c r="D1516" s="431"/>
      <c r="E1516" s="432" t="s">
        <v>13</v>
      </c>
      <c r="F1516" s="433"/>
      <c r="G1516" s="433"/>
      <c r="H1516" s="434"/>
      <c r="I1516" s="435" t="s">
        <v>14</v>
      </c>
      <c r="J1516" s="435" t="s">
        <v>15</v>
      </c>
      <c r="K1516" s="436" t="s">
        <v>16</v>
      </c>
    </row>
    <row r="1517" spans="2:11" ht="16.5" x14ac:dyDescent="0.3">
      <c r="B1517" s="35">
        <v>45988</v>
      </c>
      <c r="C1517" s="12">
        <v>34320</v>
      </c>
      <c r="D1517" s="11"/>
      <c r="E1517" s="437" t="s">
        <v>138</v>
      </c>
      <c r="F1517" s="330"/>
      <c r="G1517" s="330"/>
      <c r="H1517" s="331"/>
      <c r="I1517" s="12">
        <v>1</v>
      </c>
      <c r="J1517" s="36">
        <v>58.279000000000003</v>
      </c>
      <c r="K1517" s="170">
        <f>(I1517*J1517)*1.16</f>
        <v>67.603639999999999</v>
      </c>
    </row>
    <row r="1518" spans="2:11" ht="16.5" x14ac:dyDescent="0.3">
      <c r="B1518" s="35"/>
      <c r="C1518" s="12"/>
      <c r="D1518" s="11"/>
      <c r="E1518" s="219" t="s">
        <v>229</v>
      </c>
      <c r="F1518" s="220"/>
      <c r="G1518" s="220"/>
      <c r="H1518" s="221"/>
      <c r="I1518" s="12">
        <v>1</v>
      </c>
      <c r="J1518" s="36">
        <v>267.24</v>
      </c>
      <c r="K1518" s="37">
        <f t="shared" ref="K1518:K1526" si="18">(I1518*J1518)*1.16</f>
        <v>309.9984</v>
      </c>
    </row>
    <row r="1519" spans="2:11" ht="16.5" x14ac:dyDescent="0.3">
      <c r="B1519" s="35"/>
      <c r="C1519" s="12"/>
      <c r="D1519" s="11"/>
      <c r="E1519" s="219" t="s">
        <v>228</v>
      </c>
      <c r="F1519" s="220"/>
      <c r="G1519" s="220"/>
      <c r="H1519" s="221"/>
      <c r="I1519" s="12">
        <v>1</v>
      </c>
      <c r="J1519" s="36">
        <v>224.14</v>
      </c>
      <c r="K1519" s="37">
        <f t="shared" si="18"/>
        <v>260.00239999999997</v>
      </c>
    </row>
    <row r="1520" spans="2:11" ht="16.5" x14ac:dyDescent="0.3">
      <c r="B1520" s="35"/>
      <c r="C1520" s="12"/>
      <c r="D1520" s="11"/>
      <c r="E1520" s="219" t="s">
        <v>381</v>
      </c>
      <c r="F1520" s="220"/>
      <c r="G1520" s="220"/>
      <c r="H1520" s="221"/>
      <c r="I1520" s="12">
        <v>1</v>
      </c>
      <c r="J1520" s="36">
        <v>862.07</v>
      </c>
      <c r="K1520" s="37">
        <f t="shared" si="18"/>
        <v>1000.0012</v>
      </c>
    </row>
    <row r="1521" spans="2:12" ht="16.5" x14ac:dyDescent="0.3">
      <c r="B1521" s="35"/>
      <c r="C1521" s="12"/>
      <c r="D1521" s="11"/>
      <c r="E1521" s="219" t="s">
        <v>230</v>
      </c>
      <c r="F1521" s="220"/>
      <c r="G1521" s="220"/>
      <c r="H1521" s="221"/>
      <c r="I1521" s="12">
        <v>1</v>
      </c>
      <c r="J1521" s="36">
        <v>94.83</v>
      </c>
      <c r="K1521" s="37">
        <f t="shared" si="18"/>
        <v>110.00279999999999</v>
      </c>
    </row>
    <row r="1522" spans="2:12" ht="16.5" x14ac:dyDescent="0.3">
      <c r="B1522" s="35"/>
      <c r="C1522" s="12"/>
      <c r="D1522" s="11"/>
      <c r="E1522" s="219" t="s">
        <v>382</v>
      </c>
      <c r="F1522" s="220"/>
      <c r="G1522" s="220"/>
      <c r="H1522" s="221"/>
      <c r="I1522" s="12">
        <v>4</v>
      </c>
      <c r="J1522" s="36">
        <v>68.97</v>
      </c>
      <c r="K1522" s="37">
        <f t="shared" si="18"/>
        <v>320.02079999999995</v>
      </c>
    </row>
    <row r="1523" spans="2:12" ht="16.5" x14ac:dyDescent="0.3">
      <c r="B1523" s="35"/>
      <c r="C1523" s="12"/>
      <c r="D1523" s="11"/>
      <c r="E1523" s="219" t="s">
        <v>383</v>
      </c>
      <c r="F1523" s="220"/>
      <c r="G1523" s="220"/>
      <c r="H1523" s="221"/>
      <c r="I1523" s="12">
        <v>1</v>
      </c>
      <c r="J1523" s="36">
        <v>68.971999999999994</v>
      </c>
      <c r="K1523" s="37">
        <f t="shared" si="18"/>
        <v>80.007519999999985</v>
      </c>
    </row>
    <row r="1524" spans="2:12" ht="16.5" x14ac:dyDescent="0.3">
      <c r="B1524" s="35"/>
      <c r="C1524" s="12"/>
      <c r="D1524" s="11"/>
      <c r="E1524" s="219" t="s">
        <v>384</v>
      </c>
      <c r="F1524" s="220"/>
      <c r="G1524" s="220"/>
      <c r="H1524" s="221"/>
      <c r="I1524" s="12">
        <v>4</v>
      </c>
      <c r="J1524" s="36">
        <v>133.62</v>
      </c>
      <c r="K1524" s="37">
        <f t="shared" si="18"/>
        <v>619.99680000000001</v>
      </c>
    </row>
    <row r="1525" spans="2:12" ht="16.5" x14ac:dyDescent="0.3">
      <c r="B1525" s="35"/>
      <c r="C1525" s="12"/>
      <c r="D1525" s="11"/>
      <c r="E1525" s="219" t="s">
        <v>385</v>
      </c>
      <c r="F1525" s="220"/>
      <c r="G1525" s="220"/>
      <c r="H1525" s="221"/>
      <c r="I1525" s="12">
        <v>2</v>
      </c>
      <c r="J1525" s="36">
        <v>1379.31</v>
      </c>
      <c r="K1525" s="37">
        <f t="shared" si="18"/>
        <v>3199.9991999999997</v>
      </c>
    </row>
    <row r="1526" spans="2:12" ht="16.5" x14ac:dyDescent="0.3">
      <c r="B1526" s="35"/>
      <c r="C1526" s="12"/>
      <c r="D1526" s="11"/>
      <c r="E1526" s="219" t="s">
        <v>214</v>
      </c>
      <c r="F1526" s="220"/>
      <c r="G1526" s="220"/>
      <c r="H1526" s="221"/>
      <c r="I1526" s="12">
        <v>2</v>
      </c>
      <c r="J1526" s="36">
        <v>77.59</v>
      </c>
      <c r="K1526" s="37">
        <f t="shared" si="18"/>
        <v>180.00880000000001</v>
      </c>
    </row>
    <row r="1527" spans="2:12" ht="17.25" thickBot="1" x14ac:dyDescent="0.35">
      <c r="B1527" s="13"/>
      <c r="C1527" s="14"/>
      <c r="D1527" s="15"/>
      <c r="E1527" s="219" t="s">
        <v>247</v>
      </c>
      <c r="F1527" s="220"/>
      <c r="G1527" s="220"/>
      <c r="H1527" s="221"/>
      <c r="I1527" s="16">
        <v>1</v>
      </c>
      <c r="J1527" s="37">
        <v>172.41</v>
      </c>
      <c r="K1527" s="36">
        <f>(I1527*J1527)*1.16</f>
        <v>199.9956</v>
      </c>
    </row>
    <row r="1528" spans="2:12" ht="17.25" thickBot="1" x14ac:dyDescent="0.35">
      <c r="B1528" s="13"/>
      <c r="C1528" s="14"/>
      <c r="D1528" s="15"/>
      <c r="E1528" s="194" t="s">
        <v>17</v>
      </c>
      <c r="F1528" s="195"/>
      <c r="G1528" s="195"/>
      <c r="H1528" s="196"/>
      <c r="I1528" s="20"/>
      <c r="J1528" s="39"/>
      <c r="K1528" s="39"/>
    </row>
    <row r="1529" spans="2:12" ht="17.25" thickBot="1" x14ac:dyDescent="0.35">
      <c r="B1529" s="165"/>
      <c r="C1529" s="166"/>
      <c r="D1529" s="168"/>
      <c r="E1529" s="219" t="s">
        <v>66</v>
      </c>
      <c r="F1529" s="220"/>
      <c r="G1529" s="220"/>
      <c r="H1529" s="221"/>
      <c r="I1529" s="169">
        <v>1</v>
      </c>
      <c r="J1529" s="170">
        <v>646.54999999999995</v>
      </c>
      <c r="K1529" s="170">
        <f>(I1529*J1529)*1.16</f>
        <v>749.99799999999993</v>
      </c>
    </row>
    <row r="1530" spans="2:12" ht="17.25" thickBot="1" x14ac:dyDescent="0.35">
      <c r="B1530" s="165"/>
      <c r="C1530" s="166"/>
      <c r="D1530" s="168"/>
      <c r="E1530" s="219"/>
      <c r="F1530" s="220"/>
      <c r="G1530" s="220"/>
      <c r="H1530" s="221"/>
      <c r="I1530" s="169"/>
      <c r="J1530" s="170"/>
      <c r="K1530" s="170">
        <f>(I1530*J1530)*1.16</f>
        <v>0</v>
      </c>
    </row>
    <row r="1531" spans="2:12" ht="17.25" thickBot="1" x14ac:dyDescent="0.35">
      <c r="B1531" s="133"/>
      <c r="C1531" s="166"/>
      <c r="D1531" s="168"/>
      <c r="E1531" s="194" t="s">
        <v>254</v>
      </c>
      <c r="F1531" s="195"/>
      <c r="G1531" s="195"/>
      <c r="H1531" s="196"/>
      <c r="I1531" s="20"/>
      <c r="J1531" s="39"/>
      <c r="K1531" s="38"/>
    </row>
    <row r="1532" spans="2:12" ht="17.25" thickBot="1" x14ac:dyDescent="0.35">
      <c r="B1532" s="21"/>
      <c r="C1532" s="22"/>
      <c r="D1532" s="23"/>
      <c r="E1532" s="222"/>
      <c r="F1532" s="223"/>
      <c r="G1532" s="223"/>
      <c r="H1532" s="224"/>
      <c r="I1532" s="166">
        <v>0</v>
      </c>
      <c r="J1532" s="38">
        <v>0</v>
      </c>
      <c r="K1532" s="37">
        <f>I1532*J1532</f>
        <v>0</v>
      </c>
    </row>
    <row r="1533" spans="2:12" ht="17.25" thickBot="1" x14ac:dyDescent="0.35">
      <c r="B1533" s="26" t="s">
        <v>18</v>
      </c>
      <c r="C1533" s="27"/>
      <c r="D1533" s="28"/>
      <c r="E1533" s="225"/>
      <c r="F1533" s="226"/>
      <c r="G1533" s="226"/>
      <c r="H1533" s="227"/>
      <c r="I1533" s="29"/>
      <c r="J1533" s="29"/>
      <c r="K1533" s="438">
        <f>SUM(K1517:K1530)-K1532</f>
        <v>7097.6351599999989</v>
      </c>
    </row>
    <row r="1534" spans="2:12" ht="16.5" x14ac:dyDescent="0.3">
      <c r="B1534" s="1"/>
      <c r="C1534" s="216"/>
      <c r="D1534" s="216"/>
      <c r="E1534" s="1"/>
      <c r="F1534" s="1"/>
      <c r="G1534" s="1"/>
      <c r="H1534" s="1"/>
      <c r="I1534" s="1"/>
      <c r="J1534" s="1"/>
      <c r="K1534" s="1"/>
    </row>
    <row r="1535" spans="2:12" ht="15.75" x14ac:dyDescent="0.25">
      <c r="B1535" s="175" t="s">
        <v>20</v>
      </c>
      <c r="C1535" s="175"/>
      <c r="D1535" s="175"/>
      <c r="E1535" s="175" t="s">
        <v>27</v>
      </c>
      <c r="F1535" s="175"/>
      <c r="G1535" s="175"/>
      <c r="H1535" s="175"/>
      <c r="J1535" s="175" t="s">
        <v>19</v>
      </c>
      <c r="K1535" s="175"/>
    </row>
    <row r="1536" spans="2:12" ht="15.75" x14ac:dyDescent="0.25">
      <c r="B1536" s="175" t="s">
        <v>62</v>
      </c>
      <c r="C1536" s="175"/>
      <c r="D1536" s="175"/>
      <c r="E1536" s="175" t="s">
        <v>87</v>
      </c>
      <c r="F1536" s="175"/>
      <c r="G1536" s="175"/>
      <c r="H1536" s="175"/>
      <c r="I1536" s="175"/>
      <c r="J1536" s="175" t="s">
        <v>60</v>
      </c>
      <c r="K1536" s="175"/>
      <c r="L1536" s="175"/>
    </row>
    <row r="1537" spans="1:12" x14ac:dyDescent="0.25">
      <c r="B1537" s="439" t="s">
        <v>47</v>
      </c>
      <c r="C1537" s="439"/>
      <c r="D1537" s="439"/>
      <c r="E1537" s="440" t="s">
        <v>83</v>
      </c>
      <c r="F1537" s="440"/>
      <c r="G1537" s="440"/>
      <c r="H1537" s="440"/>
      <c r="I1537" s="440"/>
      <c r="J1537" s="439" t="s">
        <v>28</v>
      </c>
      <c r="K1537" s="439"/>
      <c r="L1537" s="439"/>
    </row>
    <row r="1538" spans="1:12" x14ac:dyDescent="0.25">
      <c r="B1538" s="439"/>
      <c r="C1538" s="439"/>
      <c r="D1538" s="439"/>
      <c r="E1538" s="440"/>
      <c r="F1538" s="440"/>
      <c r="G1538" s="440"/>
      <c r="H1538" s="440"/>
      <c r="I1538" s="440"/>
      <c r="J1538" s="439"/>
      <c r="K1538" s="439"/>
      <c r="L1538" s="439"/>
    </row>
    <row r="1540" spans="1:12" x14ac:dyDescent="0.25">
      <c r="B1540" s="441" t="s">
        <v>357</v>
      </c>
      <c r="C1540" s="442"/>
      <c r="D1540" s="442"/>
      <c r="E1540" s="442"/>
      <c r="F1540" s="442"/>
      <c r="G1540" s="442"/>
      <c r="H1540" s="442"/>
      <c r="I1540" s="442"/>
      <c r="J1540" s="442"/>
      <c r="K1540" s="443"/>
    </row>
    <row r="1542" spans="1:12" x14ac:dyDescent="0.25">
      <c r="A1542" s="161"/>
      <c r="B1542" s="161"/>
      <c r="C1542" s="161"/>
      <c r="D1542" s="161"/>
      <c r="E1542" s="161"/>
      <c r="F1542" s="161"/>
      <c r="G1542" s="161"/>
    </row>
    <row r="1543" spans="1:12" x14ac:dyDescent="0.25">
      <c r="A1543" s="161"/>
      <c r="B1543" s="161"/>
      <c r="C1543" s="161"/>
      <c r="D1543" s="161"/>
      <c r="E1543" s="161"/>
      <c r="F1543" s="161"/>
      <c r="G1543" s="161"/>
    </row>
    <row r="1544" spans="1:12" x14ac:dyDescent="0.25">
      <c r="A1544" s="161"/>
      <c r="B1544" s="161"/>
      <c r="C1544" s="161"/>
      <c r="D1544" s="161"/>
      <c r="E1544" s="161"/>
      <c r="F1544" s="161"/>
      <c r="G1544" s="161"/>
    </row>
    <row r="1547" spans="1:12" ht="16.5" x14ac:dyDescent="0.3">
      <c r="B1547" s="1"/>
      <c r="C1547" s="1"/>
      <c r="D1547" s="1"/>
      <c r="E1547" s="1"/>
      <c r="F1547" s="1"/>
      <c r="G1547" s="1"/>
      <c r="H1547" s="1"/>
      <c r="I1547" s="1"/>
      <c r="J1547" s="1"/>
      <c r="K1547" s="1"/>
    </row>
    <row r="1549" spans="1:12" ht="15.75" x14ac:dyDescent="0.25">
      <c r="B1549" s="425"/>
      <c r="C1549" s="425"/>
      <c r="D1549" s="425"/>
      <c r="E1549" s="425"/>
      <c r="F1549" s="425"/>
      <c r="G1549" s="425"/>
      <c r="H1549" s="425"/>
      <c r="I1549" s="425"/>
      <c r="J1549" s="425"/>
      <c r="K1549" s="425"/>
    </row>
    <row r="1550" spans="1:12" ht="15.75" x14ac:dyDescent="0.25">
      <c r="B1550" s="175" t="s">
        <v>21</v>
      </c>
      <c r="C1550" s="175"/>
      <c r="D1550" s="175"/>
      <c r="E1550" s="175"/>
      <c r="F1550" s="175"/>
      <c r="G1550" s="175"/>
      <c r="H1550" s="175"/>
      <c r="I1550" s="175"/>
      <c r="J1550" s="175"/>
      <c r="K1550" s="175"/>
    </row>
    <row r="1551" spans="1:12" ht="15.75" x14ac:dyDescent="0.25">
      <c r="B1551" s="175" t="s">
        <v>350</v>
      </c>
      <c r="C1551" s="175"/>
      <c r="D1551" s="175"/>
      <c r="E1551" s="175"/>
      <c r="F1551" s="175"/>
      <c r="G1551" s="175"/>
      <c r="H1551" s="175"/>
      <c r="I1551" s="175"/>
      <c r="J1551" s="175"/>
      <c r="K1551" s="175"/>
    </row>
    <row r="1552" spans="1:12" ht="16.5" x14ac:dyDescent="0.3">
      <c r="B1552" s="2"/>
      <c r="C1552" s="2"/>
      <c r="D1552" s="2"/>
      <c r="E1552" s="2"/>
      <c r="F1552" s="2"/>
      <c r="G1552" s="2"/>
      <c r="H1552" s="2"/>
      <c r="I1552" s="2"/>
      <c r="J1552" s="2"/>
      <c r="K1552" s="2"/>
    </row>
    <row r="1553" spans="2:11" ht="16.5" x14ac:dyDescent="0.3">
      <c r="B1553" s="3" t="s">
        <v>1</v>
      </c>
      <c r="C1553" s="470" t="s">
        <v>35</v>
      </c>
      <c r="D1553" s="471"/>
      <c r="E1553" s="471"/>
      <c r="F1553" s="471"/>
      <c r="G1553" s="472"/>
      <c r="H1553" s="179" t="s">
        <v>2</v>
      </c>
      <c r="I1553" s="181"/>
      <c r="J1553" s="243" t="s">
        <v>25</v>
      </c>
      <c r="K1553" s="245"/>
    </row>
    <row r="1554" spans="2:11" ht="16.5" x14ac:dyDescent="0.3">
      <c r="B1554" s="2"/>
      <c r="C1554" s="2"/>
      <c r="D1554" s="2"/>
      <c r="E1554" s="2"/>
      <c r="F1554" s="2"/>
      <c r="G1554" s="2"/>
      <c r="H1554" s="2"/>
      <c r="I1554" s="2"/>
      <c r="J1554" s="2"/>
      <c r="K1554" s="2"/>
    </row>
    <row r="1555" spans="2:11" ht="16.5" x14ac:dyDescent="0.3">
      <c r="B1555" s="3" t="s">
        <v>3</v>
      </c>
      <c r="C1555" s="179" t="s">
        <v>36</v>
      </c>
      <c r="D1555" s="180"/>
      <c r="E1555" s="180"/>
      <c r="F1555" s="181"/>
      <c r="G1555" s="8" t="s">
        <v>4</v>
      </c>
      <c r="H1555" s="179">
        <v>2010</v>
      </c>
      <c r="I1555" s="181"/>
      <c r="J1555" s="3" t="s">
        <v>5</v>
      </c>
      <c r="K1555" s="160" t="s">
        <v>79</v>
      </c>
    </row>
    <row r="1556" spans="2:11" ht="16.5" x14ac:dyDescent="0.3">
      <c r="B1556" s="2"/>
      <c r="C1556" s="2"/>
      <c r="D1556" s="2"/>
      <c r="E1556" s="2"/>
      <c r="F1556" s="2"/>
      <c r="G1556" s="2"/>
      <c r="H1556" s="2"/>
      <c r="I1556" s="2"/>
      <c r="J1556" s="2"/>
      <c r="K1556" s="2"/>
    </row>
    <row r="1557" spans="2:11" ht="16.5" x14ac:dyDescent="0.3">
      <c r="B1557" s="176" t="s">
        <v>6</v>
      </c>
      <c r="C1557" s="178"/>
      <c r="D1557" s="179" t="s">
        <v>37</v>
      </c>
      <c r="E1557" s="180"/>
      <c r="F1557" s="180"/>
      <c r="G1557" s="180"/>
      <c r="H1557" s="180"/>
      <c r="I1557" s="180"/>
      <c r="J1557" s="180"/>
      <c r="K1557" s="181"/>
    </row>
    <row r="1558" spans="2:11" ht="16.5" x14ac:dyDescent="0.3">
      <c r="B1558" s="2"/>
      <c r="C1558" s="2"/>
      <c r="D1558" s="2"/>
      <c r="E1558" s="2"/>
      <c r="F1558" s="2"/>
      <c r="G1558" s="2"/>
      <c r="H1558" s="2"/>
      <c r="I1558" s="2"/>
      <c r="J1558" s="2"/>
      <c r="K1558" s="2"/>
    </row>
    <row r="1559" spans="2:11" ht="16.5" x14ac:dyDescent="0.3">
      <c r="B1559" s="176" t="s">
        <v>7</v>
      </c>
      <c r="C1559" s="178"/>
      <c r="D1559" s="179" t="s">
        <v>76</v>
      </c>
      <c r="E1559" s="180"/>
      <c r="F1559" s="180"/>
      <c r="G1559" s="180"/>
      <c r="H1559" s="180"/>
      <c r="I1559" s="180"/>
      <c r="J1559" s="180"/>
      <c r="K1559" s="180"/>
    </row>
    <row r="1560" spans="2:11" ht="17.25" thickBot="1" x14ac:dyDescent="0.35">
      <c r="B1560" s="1"/>
      <c r="C1560" s="1"/>
      <c r="D1560" s="1"/>
      <c r="E1560" s="1"/>
      <c r="F1560" s="1"/>
      <c r="G1560" s="1"/>
      <c r="H1560" s="1"/>
      <c r="I1560" s="1"/>
      <c r="J1560" s="1"/>
      <c r="K1560" s="1"/>
    </row>
    <row r="1561" spans="2:11" ht="17.25" thickBot="1" x14ac:dyDescent="0.3">
      <c r="B1561" s="426" t="s">
        <v>351</v>
      </c>
      <c r="C1561" s="427" t="s">
        <v>9</v>
      </c>
      <c r="D1561" s="428" t="s">
        <v>352</v>
      </c>
      <c r="E1561" s="319" t="s">
        <v>11</v>
      </c>
      <c r="F1561" s="320"/>
      <c r="G1561" s="320"/>
      <c r="H1561" s="320"/>
      <c r="I1561" s="320"/>
      <c r="J1561" s="320"/>
      <c r="K1561" s="321"/>
    </row>
    <row r="1562" spans="2:11" ht="17.25" thickBot="1" x14ac:dyDescent="0.35">
      <c r="B1562" s="429"/>
      <c r="C1562" s="430"/>
      <c r="D1562" s="431"/>
      <c r="E1562" s="432" t="s">
        <v>13</v>
      </c>
      <c r="F1562" s="433"/>
      <c r="G1562" s="433"/>
      <c r="H1562" s="434"/>
      <c r="I1562" s="435" t="s">
        <v>14</v>
      </c>
      <c r="J1562" s="435" t="s">
        <v>15</v>
      </c>
      <c r="K1562" s="436" t="s">
        <v>16</v>
      </c>
    </row>
    <row r="1563" spans="2:11" ht="16.5" x14ac:dyDescent="0.3">
      <c r="B1563" s="35">
        <v>45994</v>
      </c>
      <c r="C1563" s="12">
        <v>34408</v>
      </c>
      <c r="D1563" s="11"/>
      <c r="E1563" s="437" t="s">
        <v>386</v>
      </c>
      <c r="F1563" s="330"/>
      <c r="G1563" s="330"/>
      <c r="H1563" s="331"/>
      <c r="I1563" s="12">
        <v>1</v>
      </c>
      <c r="J1563" s="36">
        <v>215.52099999999999</v>
      </c>
      <c r="K1563" s="170">
        <f>(I1563*J1563)*1.16</f>
        <v>250.00435999999996</v>
      </c>
    </row>
    <row r="1564" spans="2:11" ht="16.5" x14ac:dyDescent="0.3">
      <c r="B1564" s="35"/>
      <c r="C1564" s="12"/>
      <c r="D1564" s="11"/>
      <c r="E1564" s="219" t="s">
        <v>387</v>
      </c>
      <c r="F1564" s="220"/>
      <c r="G1564" s="220"/>
      <c r="H1564" s="221"/>
      <c r="I1564" s="12">
        <v>1</v>
      </c>
      <c r="J1564" s="36">
        <v>560.35</v>
      </c>
      <c r="K1564" s="37">
        <f>(I1564*J1564)*1.16</f>
        <v>650.00599999999997</v>
      </c>
    </row>
    <row r="1565" spans="2:11" ht="16.5" x14ac:dyDescent="0.3">
      <c r="B1565" s="35"/>
      <c r="C1565" s="12"/>
      <c r="D1565" s="11"/>
      <c r="E1565" s="219" t="s">
        <v>388</v>
      </c>
      <c r="F1565" s="220"/>
      <c r="G1565" s="220"/>
      <c r="H1565" s="221"/>
      <c r="I1565" s="12">
        <v>4</v>
      </c>
      <c r="J1565" s="36">
        <v>8.6199999999999992</v>
      </c>
      <c r="K1565" s="37">
        <f>(I1565*J1565)*1.16</f>
        <v>39.996799999999993</v>
      </c>
    </row>
    <row r="1566" spans="2:11" ht="17.25" thickBot="1" x14ac:dyDescent="0.35">
      <c r="B1566" s="35"/>
      <c r="C1566" s="12"/>
      <c r="D1566" s="11"/>
      <c r="E1566" s="219"/>
      <c r="F1566" s="220"/>
      <c r="G1566" s="220"/>
      <c r="H1566" s="221"/>
      <c r="I1566" s="12"/>
      <c r="J1566" s="36"/>
      <c r="K1566" s="37">
        <f>(I1566*J1566)*1.16</f>
        <v>0</v>
      </c>
    </row>
    <row r="1567" spans="2:11" ht="17.25" thickBot="1" x14ac:dyDescent="0.35">
      <c r="B1567" s="13"/>
      <c r="C1567" s="14"/>
      <c r="D1567" s="15"/>
      <c r="E1567" s="194" t="s">
        <v>17</v>
      </c>
      <c r="F1567" s="195"/>
      <c r="G1567" s="195"/>
      <c r="H1567" s="196"/>
      <c r="I1567" s="20"/>
      <c r="J1567" s="39"/>
      <c r="K1567" s="39"/>
    </row>
    <row r="1568" spans="2:11" ht="17.25" thickBot="1" x14ac:dyDescent="0.35">
      <c r="B1568" s="165"/>
      <c r="C1568" s="166"/>
      <c r="D1568" s="168"/>
      <c r="E1568" s="219" t="s">
        <v>66</v>
      </c>
      <c r="F1568" s="220"/>
      <c r="G1568" s="220"/>
      <c r="H1568" s="221"/>
      <c r="I1568" s="169">
        <v>1</v>
      </c>
      <c r="J1568" s="170">
        <v>387.93</v>
      </c>
      <c r="K1568" s="170">
        <f>(I1568*J1568)*1.16</f>
        <v>449.99879999999996</v>
      </c>
    </row>
    <row r="1569" spans="1:12" ht="17.25" thickBot="1" x14ac:dyDescent="0.35">
      <c r="B1569" s="165"/>
      <c r="C1569" s="166"/>
      <c r="D1569" s="168"/>
      <c r="E1569" s="219"/>
      <c r="F1569" s="220"/>
      <c r="G1569" s="220"/>
      <c r="H1569" s="221"/>
      <c r="I1569" s="169"/>
      <c r="J1569" s="170"/>
      <c r="K1569" s="170">
        <f>(I1569*J1569)*1.16</f>
        <v>0</v>
      </c>
    </row>
    <row r="1570" spans="1:12" ht="17.25" thickBot="1" x14ac:dyDescent="0.35">
      <c r="B1570" s="133"/>
      <c r="C1570" s="166"/>
      <c r="D1570" s="168"/>
      <c r="E1570" s="194" t="s">
        <v>254</v>
      </c>
      <c r="F1570" s="195"/>
      <c r="G1570" s="195"/>
      <c r="H1570" s="196"/>
      <c r="I1570" s="20"/>
      <c r="J1570" s="39"/>
      <c r="K1570" s="38"/>
    </row>
    <row r="1571" spans="1:12" ht="17.25" thickBot="1" x14ac:dyDescent="0.35">
      <c r="B1571" s="21"/>
      <c r="C1571" s="22"/>
      <c r="D1571" s="23"/>
      <c r="E1571" s="222"/>
      <c r="F1571" s="223"/>
      <c r="G1571" s="223"/>
      <c r="H1571" s="224"/>
      <c r="I1571" s="166">
        <v>0</v>
      </c>
      <c r="J1571" s="38">
        <v>0</v>
      </c>
      <c r="K1571" s="37">
        <f>I1571*J1571</f>
        <v>0</v>
      </c>
    </row>
    <row r="1572" spans="1:12" ht="17.25" thickBot="1" x14ac:dyDescent="0.35">
      <c r="B1572" s="26" t="s">
        <v>18</v>
      </c>
      <c r="C1572" s="27"/>
      <c r="D1572" s="28"/>
      <c r="E1572" s="225"/>
      <c r="F1572" s="226"/>
      <c r="G1572" s="226"/>
      <c r="H1572" s="227"/>
      <c r="I1572" s="29"/>
      <c r="J1572" s="29"/>
      <c r="K1572" s="438">
        <f>SUM(K1563:K1569)-K1571</f>
        <v>1390.00596</v>
      </c>
    </row>
    <row r="1573" spans="1:12" ht="16.5" x14ac:dyDescent="0.3">
      <c r="B1573" s="1"/>
      <c r="C1573" s="216"/>
      <c r="D1573" s="216"/>
      <c r="E1573" s="1"/>
      <c r="F1573" s="1"/>
      <c r="G1573" s="1"/>
      <c r="H1573" s="1"/>
      <c r="I1573" s="1"/>
      <c r="J1573" s="1"/>
      <c r="K1573" s="1"/>
    </row>
    <row r="1574" spans="1:12" ht="15.75" x14ac:dyDescent="0.25">
      <c r="B1574" s="175" t="s">
        <v>20</v>
      </c>
      <c r="C1574" s="175"/>
      <c r="D1574" s="175"/>
      <c r="E1574" s="175" t="s">
        <v>27</v>
      </c>
      <c r="F1574" s="175"/>
      <c r="G1574" s="175"/>
      <c r="H1574" s="175"/>
      <c r="J1574" s="175" t="s">
        <v>19</v>
      </c>
      <c r="K1574" s="175"/>
    </row>
    <row r="1575" spans="1:12" ht="15.75" x14ac:dyDescent="0.25">
      <c r="B1575" s="175" t="s">
        <v>62</v>
      </c>
      <c r="C1575" s="175"/>
      <c r="D1575" s="175"/>
      <c r="E1575" s="175" t="s">
        <v>87</v>
      </c>
      <c r="F1575" s="175"/>
      <c r="G1575" s="175"/>
      <c r="H1575" s="175"/>
      <c r="I1575" s="175"/>
      <c r="J1575" s="175" t="s">
        <v>60</v>
      </c>
      <c r="K1575" s="175"/>
      <c r="L1575" s="175"/>
    </row>
    <row r="1576" spans="1:12" x14ac:dyDescent="0.25">
      <c r="B1576" s="439" t="s">
        <v>47</v>
      </c>
      <c r="C1576" s="439"/>
      <c r="D1576" s="439"/>
      <c r="E1576" s="440" t="s">
        <v>83</v>
      </c>
      <c r="F1576" s="440"/>
      <c r="G1576" s="440"/>
      <c r="H1576" s="440"/>
      <c r="I1576" s="440"/>
      <c r="J1576" s="439" t="s">
        <v>28</v>
      </c>
      <c r="K1576" s="439"/>
      <c r="L1576" s="439"/>
    </row>
    <row r="1577" spans="1:12" x14ac:dyDescent="0.25">
      <c r="B1577" s="439"/>
      <c r="C1577" s="439"/>
      <c r="D1577" s="439"/>
      <c r="E1577" s="440"/>
      <c r="F1577" s="440"/>
      <c r="G1577" s="440"/>
      <c r="H1577" s="440"/>
      <c r="I1577" s="440"/>
      <c r="J1577" s="439"/>
      <c r="K1577" s="439"/>
      <c r="L1577" s="439"/>
    </row>
    <row r="1579" spans="1:12" x14ac:dyDescent="0.25">
      <c r="B1579" s="441" t="s">
        <v>357</v>
      </c>
      <c r="C1579" s="442"/>
      <c r="D1579" s="442"/>
      <c r="E1579" s="442"/>
      <c r="F1579" s="442"/>
      <c r="G1579" s="442"/>
      <c r="H1579" s="442"/>
      <c r="I1579" s="442"/>
      <c r="J1579" s="442"/>
      <c r="K1579" s="443"/>
    </row>
    <row r="1581" spans="1:12" x14ac:dyDescent="0.25">
      <c r="A1581" s="161"/>
      <c r="B1581" s="161"/>
      <c r="C1581" s="161"/>
      <c r="D1581" s="161"/>
      <c r="E1581" s="161"/>
      <c r="F1581" s="161"/>
      <c r="G1581" s="161"/>
    </row>
    <row r="1582" spans="1:12" x14ac:dyDescent="0.25">
      <c r="A1582" s="161"/>
      <c r="B1582" s="161"/>
      <c r="C1582" s="161"/>
      <c r="D1582" s="161"/>
      <c r="E1582" s="161"/>
      <c r="F1582" s="161"/>
      <c r="G1582" s="161"/>
    </row>
    <row r="1587" spans="1:12" ht="16.5" x14ac:dyDescent="0.3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</row>
    <row r="1588" spans="1:12" ht="15.75" x14ac:dyDescent="0.25">
      <c r="A1588" s="174" t="s">
        <v>21</v>
      </c>
      <c r="B1588" s="174"/>
      <c r="C1588" s="174"/>
      <c r="D1588" s="174"/>
      <c r="E1588" s="174"/>
      <c r="F1588" s="174"/>
      <c r="G1588" s="174"/>
      <c r="H1588" s="174"/>
      <c r="I1588" s="174"/>
      <c r="J1588" s="174"/>
      <c r="K1588" s="174"/>
      <c r="L1588" s="174"/>
    </row>
    <row r="1589" spans="1:12" ht="15.75" x14ac:dyDescent="0.25">
      <c r="A1589" s="175" t="s">
        <v>0</v>
      </c>
      <c r="B1589" s="175"/>
      <c r="C1589" s="175"/>
      <c r="D1589" s="175"/>
      <c r="E1589" s="175"/>
      <c r="F1589" s="175"/>
      <c r="G1589" s="175"/>
      <c r="H1589" s="175"/>
      <c r="I1589" s="175"/>
      <c r="J1589" s="175"/>
      <c r="K1589" s="175"/>
      <c r="L1589" s="175"/>
    </row>
    <row r="1590" spans="1:12" ht="16.5" x14ac:dyDescent="0.3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</row>
    <row r="1591" spans="1:12" ht="16.5" x14ac:dyDescent="0.3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</row>
    <row r="1592" spans="1:12" ht="16.5" x14ac:dyDescent="0.3">
      <c r="A1592" s="3" t="s">
        <v>1</v>
      </c>
      <c r="B1592" s="176" t="s">
        <v>38</v>
      </c>
      <c r="C1592" s="177"/>
      <c r="D1592" s="177"/>
      <c r="E1592" s="177"/>
      <c r="F1592" s="177"/>
      <c r="G1592" s="178"/>
      <c r="H1592" s="4" t="s">
        <v>2</v>
      </c>
      <c r="I1592" s="5"/>
      <c r="J1592" s="243" t="s">
        <v>39</v>
      </c>
      <c r="K1592" s="244"/>
      <c r="L1592" s="245"/>
    </row>
    <row r="1593" spans="1:12" ht="16.5" x14ac:dyDescent="0.3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</row>
    <row r="1594" spans="1:12" ht="16.5" x14ac:dyDescent="0.3">
      <c r="A1594" s="7" t="s">
        <v>3</v>
      </c>
      <c r="B1594" s="179" t="s">
        <v>40</v>
      </c>
      <c r="C1594" s="180"/>
      <c r="D1594" s="180"/>
      <c r="E1594" s="181"/>
      <c r="F1594" s="8" t="s">
        <v>4</v>
      </c>
      <c r="G1594" s="179">
        <v>2006</v>
      </c>
      <c r="H1594" s="181"/>
      <c r="I1594" s="7" t="s">
        <v>5</v>
      </c>
      <c r="J1594" s="182" t="s">
        <v>81</v>
      </c>
      <c r="K1594" s="444"/>
      <c r="L1594" s="445"/>
    </row>
    <row r="1595" spans="1:12" ht="16.5" x14ac:dyDescent="0.3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</row>
    <row r="1596" spans="1:12" ht="16.5" x14ac:dyDescent="0.3">
      <c r="A1596" s="176" t="s">
        <v>6</v>
      </c>
      <c r="B1596" s="178"/>
      <c r="C1596" s="179" t="s">
        <v>33</v>
      </c>
      <c r="D1596" s="180"/>
      <c r="E1596" s="180"/>
      <c r="F1596" s="180"/>
      <c r="G1596" s="180"/>
      <c r="H1596" s="180"/>
      <c r="I1596" s="180"/>
      <c r="J1596" s="180"/>
      <c r="K1596" s="180"/>
      <c r="L1596" s="181"/>
    </row>
    <row r="1597" spans="1:12" ht="16.5" x14ac:dyDescent="0.3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</row>
    <row r="1598" spans="1:12" ht="16.5" x14ac:dyDescent="0.3">
      <c r="A1598" s="176" t="s">
        <v>7</v>
      </c>
      <c r="B1598" s="178"/>
      <c r="C1598" s="179" t="s">
        <v>85</v>
      </c>
      <c r="D1598" s="180"/>
      <c r="E1598" s="180"/>
      <c r="F1598" s="180"/>
      <c r="G1598" s="180"/>
      <c r="H1598" s="180"/>
      <c r="I1598" s="180"/>
      <c r="J1598" s="180"/>
      <c r="K1598" s="180"/>
      <c r="L1598" s="181"/>
    </row>
    <row r="1599" spans="1:12" ht="17.25" thickBot="1" x14ac:dyDescent="0.3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</row>
    <row r="1600" spans="1:12" ht="17.25" customHeight="1" thickBot="1" x14ac:dyDescent="0.3">
      <c r="A1600" s="200" t="s">
        <v>8</v>
      </c>
      <c r="B1600" s="202" t="s">
        <v>9</v>
      </c>
      <c r="C1600" s="204" t="s">
        <v>10</v>
      </c>
      <c r="D1600" s="206" t="s">
        <v>11</v>
      </c>
      <c r="E1600" s="207"/>
      <c r="F1600" s="207"/>
      <c r="G1600" s="207"/>
      <c r="H1600" s="207"/>
      <c r="I1600" s="207"/>
      <c r="J1600" s="208"/>
      <c r="K1600" s="209" t="s">
        <v>12</v>
      </c>
      <c r="L1600" s="210"/>
    </row>
    <row r="1601" spans="1:12" ht="17.25" thickBot="1" x14ac:dyDescent="0.35">
      <c r="A1601" s="201"/>
      <c r="B1601" s="203"/>
      <c r="C1601" s="205"/>
      <c r="D1601" s="213" t="s">
        <v>13</v>
      </c>
      <c r="E1601" s="214"/>
      <c r="F1601" s="214"/>
      <c r="G1601" s="215"/>
      <c r="H1601" s="54" t="s">
        <v>14</v>
      </c>
      <c r="I1601" s="54" t="s">
        <v>15</v>
      </c>
      <c r="J1601" s="55" t="s">
        <v>16</v>
      </c>
      <c r="K1601" s="211"/>
      <c r="L1601" s="212"/>
    </row>
    <row r="1602" spans="1:12" ht="16.5" x14ac:dyDescent="0.3">
      <c r="A1602" s="48">
        <v>45741</v>
      </c>
      <c r="B1602" s="12" t="s">
        <v>145</v>
      </c>
      <c r="C1602" s="49"/>
      <c r="D1602" s="186" t="s">
        <v>138</v>
      </c>
      <c r="E1602" s="187"/>
      <c r="F1602" s="187"/>
      <c r="G1602" s="188"/>
      <c r="H1602" s="12">
        <v>1</v>
      </c>
      <c r="I1602" s="36">
        <v>60</v>
      </c>
      <c r="J1602" s="40">
        <f t="shared" ref="J1602:J1609" si="19">(H1602*I1602)*1.16</f>
        <v>69.599999999999994</v>
      </c>
      <c r="K1602" s="189"/>
      <c r="L1602" s="190"/>
    </row>
    <row r="1603" spans="1:12" ht="16.5" x14ac:dyDescent="0.3">
      <c r="A1603" s="13"/>
      <c r="B1603" s="14"/>
      <c r="C1603" s="15"/>
      <c r="D1603" s="191" t="s">
        <v>122</v>
      </c>
      <c r="E1603" s="192"/>
      <c r="F1603" s="192"/>
      <c r="G1603" s="193"/>
      <c r="H1603" s="16">
        <v>1</v>
      </c>
      <c r="I1603" s="37">
        <v>100</v>
      </c>
      <c r="J1603" s="40">
        <f t="shared" si="19"/>
        <v>115.99999999999999</v>
      </c>
      <c r="K1603" s="17"/>
      <c r="L1603" s="18"/>
    </row>
    <row r="1604" spans="1:12" ht="16.5" x14ac:dyDescent="0.3">
      <c r="A1604" s="13"/>
      <c r="B1604" s="14"/>
      <c r="C1604" s="15"/>
      <c r="D1604" s="191" t="s">
        <v>142</v>
      </c>
      <c r="E1604" s="192"/>
      <c r="F1604" s="192"/>
      <c r="G1604" s="193"/>
      <c r="H1604" s="16">
        <v>4</v>
      </c>
      <c r="I1604" s="37">
        <v>50</v>
      </c>
      <c r="J1604" s="40">
        <f t="shared" si="19"/>
        <v>231.99999999999997</v>
      </c>
      <c r="K1604" s="17"/>
      <c r="L1604" s="18"/>
    </row>
    <row r="1605" spans="1:12" ht="16.5" x14ac:dyDescent="0.3">
      <c r="A1605" s="13"/>
      <c r="B1605" s="14"/>
      <c r="C1605" s="15"/>
      <c r="D1605" s="191" t="s">
        <v>146</v>
      </c>
      <c r="E1605" s="192"/>
      <c r="F1605" s="192"/>
      <c r="G1605" s="193"/>
      <c r="H1605" s="16">
        <v>1</v>
      </c>
      <c r="I1605" s="37">
        <v>100</v>
      </c>
      <c r="J1605" s="40">
        <f t="shared" si="19"/>
        <v>115.99999999999999</v>
      </c>
      <c r="K1605" s="17"/>
      <c r="L1605" s="18"/>
    </row>
    <row r="1606" spans="1:12" ht="16.5" x14ac:dyDescent="0.3">
      <c r="A1606" s="13"/>
      <c r="B1606" s="14"/>
      <c r="C1606" s="15"/>
      <c r="D1606" s="191" t="s">
        <v>139</v>
      </c>
      <c r="E1606" s="192"/>
      <c r="F1606" s="192"/>
      <c r="G1606" s="193"/>
      <c r="H1606" s="16">
        <v>4</v>
      </c>
      <c r="I1606" s="37">
        <v>100</v>
      </c>
      <c r="J1606" s="40">
        <f t="shared" si="19"/>
        <v>463.99999999999994</v>
      </c>
      <c r="K1606" s="17"/>
      <c r="L1606" s="18"/>
    </row>
    <row r="1607" spans="1:12" ht="16.5" x14ac:dyDescent="0.3">
      <c r="A1607" s="13"/>
      <c r="B1607" s="14"/>
      <c r="C1607" s="15"/>
      <c r="D1607" s="191" t="s">
        <v>147</v>
      </c>
      <c r="E1607" s="192"/>
      <c r="F1607" s="192"/>
      <c r="G1607" s="193"/>
      <c r="H1607" s="16">
        <v>1</v>
      </c>
      <c r="I1607" s="37">
        <v>50</v>
      </c>
      <c r="J1607" s="40">
        <f t="shared" si="19"/>
        <v>57.999999999999993</v>
      </c>
      <c r="K1607" s="17"/>
      <c r="L1607" s="18"/>
    </row>
    <row r="1608" spans="1:12" ht="16.5" x14ac:dyDescent="0.3">
      <c r="A1608" s="13"/>
      <c r="B1608" s="14"/>
      <c r="C1608" s="15"/>
      <c r="D1608" s="191"/>
      <c r="E1608" s="192"/>
      <c r="F1608" s="192"/>
      <c r="G1608" s="193"/>
      <c r="H1608" s="16"/>
      <c r="I1608" s="37"/>
      <c r="J1608" s="40">
        <f t="shared" si="19"/>
        <v>0</v>
      </c>
      <c r="K1608" s="17"/>
      <c r="L1608" s="18"/>
    </row>
    <row r="1609" spans="1:12" ht="17.25" thickBot="1" x14ac:dyDescent="0.35">
      <c r="A1609" s="13"/>
      <c r="B1609" s="14"/>
      <c r="C1609" s="15"/>
      <c r="D1609" s="246"/>
      <c r="E1609" s="247"/>
      <c r="F1609" s="247"/>
      <c r="G1609" s="248"/>
      <c r="H1609" s="50"/>
      <c r="I1609" s="51"/>
      <c r="J1609" s="40">
        <f t="shared" si="19"/>
        <v>0</v>
      </c>
      <c r="K1609" s="52"/>
      <c r="L1609" s="53"/>
    </row>
    <row r="1610" spans="1:12" ht="17.25" thickBot="1" x14ac:dyDescent="0.35">
      <c r="A1610" s="13"/>
      <c r="B1610" s="14"/>
      <c r="C1610" s="15"/>
      <c r="D1610" s="194" t="s">
        <v>17</v>
      </c>
      <c r="E1610" s="195"/>
      <c r="F1610" s="195"/>
      <c r="G1610" s="196"/>
      <c r="H1610" s="20"/>
      <c r="I1610" s="39"/>
      <c r="J1610" s="43"/>
      <c r="K1610" s="45"/>
      <c r="L1610" s="46"/>
    </row>
    <row r="1611" spans="1:12" ht="16.5" x14ac:dyDescent="0.3">
      <c r="A1611" s="56"/>
      <c r="B1611" s="16"/>
      <c r="C1611" s="57"/>
      <c r="D1611" s="249" t="s">
        <v>148</v>
      </c>
      <c r="E1611" s="250"/>
      <c r="F1611" s="250"/>
      <c r="G1611" s="251"/>
      <c r="H1611" s="12">
        <v>1</v>
      </c>
      <c r="I1611" s="36">
        <v>400</v>
      </c>
      <c r="J1611" s="40">
        <f>(H1611*I1611)*1.16</f>
        <v>463.99999999999994</v>
      </c>
      <c r="K1611" s="189"/>
      <c r="L1611" s="190"/>
    </row>
    <row r="1612" spans="1:12" ht="17.25" thickBot="1" x14ac:dyDescent="0.35">
      <c r="A1612" s="13"/>
      <c r="B1612" s="14"/>
      <c r="C1612" s="15"/>
      <c r="D1612" s="252"/>
      <c r="E1612" s="253"/>
      <c r="F1612" s="253"/>
      <c r="G1612" s="254"/>
      <c r="H1612" s="16"/>
      <c r="I1612" s="37"/>
      <c r="J1612" s="40"/>
      <c r="K1612" s="17"/>
      <c r="L1612" s="18"/>
    </row>
    <row r="1613" spans="1:12" ht="17.25" thickBot="1" x14ac:dyDescent="0.35">
      <c r="A1613" s="26" t="s">
        <v>18</v>
      </c>
      <c r="B1613" s="27"/>
      <c r="C1613" s="28"/>
      <c r="D1613" s="225"/>
      <c r="E1613" s="226"/>
      <c r="F1613" s="226"/>
      <c r="G1613" s="227"/>
      <c r="H1613" s="29"/>
      <c r="I1613" s="29"/>
      <c r="J1613" s="44">
        <f>SUM(J1602:J1612)</f>
        <v>1519.6</v>
      </c>
      <c r="K1613" s="30"/>
      <c r="L1613" s="31"/>
    </row>
    <row r="1614" spans="1:12" ht="16.5" x14ac:dyDescent="0.3">
      <c r="A1614" s="1"/>
      <c r="B1614" s="216"/>
      <c r="C1614" s="216"/>
      <c r="D1614" s="32"/>
      <c r="E1614" s="33"/>
      <c r="F1614" s="33"/>
      <c r="G1614" s="1"/>
      <c r="H1614" s="34"/>
      <c r="I1614" s="34"/>
      <c r="J1614" s="34"/>
      <c r="K1614" s="34"/>
      <c r="L1614" s="1"/>
    </row>
    <row r="1615" spans="1:12" ht="16.5" x14ac:dyDescent="0.3">
      <c r="A1615" s="1"/>
      <c r="B1615" s="58"/>
      <c r="C1615" s="58"/>
      <c r="D1615" s="32"/>
      <c r="E1615" s="33"/>
      <c r="F1615" s="33"/>
      <c r="G1615" s="1"/>
      <c r="H1615" s="34"/>
      <c r="I1615" s="34"/>
      <c r="J1615" s="34"/>
      <c r="K1615" s="34"/>
      <c r="L1615" s="1"/>
    </row>
    <row r="1616" spans="1:12" ht="16.5" x14ac:dyDescent="0.3">
      <c r="A1616" s="175" t="s">
        <v>20</v>
      </c>
      <c r="B1616" s="175"/>
      <c r="C1616" s="175"/>
      <c r="D1616" s="175" t="s">
        <v>27</v>
      </c>
      <c r="E1616" s="175"/>
      <c r="F1616" s="175"/>
      <c r="G1616" s="175"/>
      <c r="I1616" s="175" t="s">
        <v>19</v>
      </c>
      <c r="J1616" s="175"/>
      <c r="K1616" s="175"/>
      <c r="L1616" s="33"/>
    </row>
    <row r="1617" spans="1:12" ht="16.5" x14ac:dyDescent="0.3">
      <c r="A1617" s="218" t="s">
        <v>62</v>
      </c>
      <c r="B1617" s="218"/>
      <c r="C1617" s="218"/>
      <c r="D1617" s="218" t="s">
        <v>87</v>
      </c>
      <c r="E1617" s="218"/>
      <c r="F1617" s="218"/>
      <c r="G1617" s="218"/>
      <c r="I1617" s="218" t="s">
        <v>60</v>
      </c>
      <c r="J1617" s="218"/>
      <c r="K1617" s="218"/>
      <c r="L1617" s="33"/>
    </row>
    <row r="1618" spans="1:12" ht="16.5" x14ac:dyDescent="0.3">
      <c r="A1618" s="174" t="s">
        <v>47</v>
      </c>
      <c r="B1618" s="174"/>
      <c r="C1618" s="174"/>
      <c r="D1618" s="174" t="s">
        <v>34</v>
      </c>
      <c r="E1618" s="174"/>
      <c r="F1618" s="174"/>
      <c r="G1618" s="174"/>
      <c r="H1618" s="69"/>
      <c r="I1618" s="174" t="s">
        <v>28</v>
      </c>
      <c r="J1618" s="174"/>
      <c r="K1618" s="174"/>
      <c r="L1618" s="33"/>
    </row>
    <row r="1626" spans="1:12" ht="16.5" x14ac:dyDescent="0.3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</row>
    <row r="1627" spans="1:12" ht="15.75" x14ac:dyDescent="0.25">
      <c r="A1627" s="174" t="s">
        <v>21</v>
      </c>
      <c r="B1627" s="174"/>
      <c r="C1627" s="174"/>
      <c r="D1627" s="174"/>
      <c r="E1627" s="174"/>
      <c r="F1627" s="174"/>
      <c r="G1627" s="174"/>
      <c r="H1627" s="174"/>
      <c r="I1627" s="174"/>
      <c r="J1627" s="174"/>
      <c r="K1627" s="174"/>
      <c r="L1627" s="174"/>
    </row>
    <row r="1628" spans="1:12" ht="15.75" x14ac:dyDescent="0.25">
      <c r="A1628" s="175" t="s">
        <v>0</v>
      </c>
      <c r="B1628" s="175"/>
      <c r="C1628" s="175"/>
      <c r="D1628" s="175"/>
      <c r="E1628" s="175"/>
      <c r="F1628" s="175"/>
      <c r="G1628" s="175"/>
      <c r="H1628" s="175"/>
      <c r="I1628" s="175"/>
      <c r="J1628" s="175"/>
      <c r="K1628" s="175"/>
      <c r="L1628" s="175"/>
    </row>
    <row r="1629" spans="1:12" ht="16.5" x14ac:dyDescent="0.3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</row>
    <row r="1630" spans="1:12" ht="16.5" x14ac:dyDescent="0.3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</row>
    <row r="1631" spans="1:12" ht="16.5" x14ac:dyDescent="0.3">
      <c r="A1631" s="3" t="s">
        <v>1</v>
      </c>
      <c r="B1631" s="176" t="s">
        <v>38</v>
      </c>
      <c r="C1631" s="177"/>
      <c r="D1631" s="177"/>
      <c r="E1631" s="177"/>
      <c r="F1631" s="177"/>
      <c r="G1631" s="178"/>
      <c r="H1631" s="4" t="s">
        <v>2</v>
      </c>
      <c r="I1631" s="5"/>
      <c r="J1631" s="243" t="s">
        <v>39</v>
      </c>
      <c r="K1631" s="244"/>
      <c r="L1631" s="245"/>
    </row>
    <row r="1632" spans="1:12" ht="16.5" x14ac:dyDescent="0.3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</row>
    <row r="1633" spans="1:12" ht="16.5" x14ac:dyDescent="0.3">
      <c r="A1633" s="7" t="s">
        <v>3</v>
      </c>
      <c r="B1633" s="179" t="s">
        <v>40</v>
      </c>
      <c r="C1633" s="180"/>
      <c r="D1633" s="180"/>
      <c r="E1633" s="181"/>
      <c r="F1633" s="8" t="s">
        <v>4</v>
      </c>
      <c r="G1633" s="179">
        <v>2006</v>
      </c>
      <c r="H1633" s="181"/>
      <c r="I1633" s="7" t="s">
        <v>5</v>
      </c>
      <c r="J1633" s="182" t="s">
        <v>81</v>
      </c>
      <c r="K1633" s="444"/>
      <c r="L1633" s="445"/>
    </row>
    <row r="1634" spans="1:12" ht="16.5" x14ac:dyDescent="0.3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</row>
    <row r="1635" spans="1:12" ht="16.5" x14ac:dyDescent="0.3">
      <c r="A1635" s="176" t="s">
        <v>6</v>
      </c>
      <c r="B1635" s="178"/>
      <c r="C1635" s="179" t="s">
        <v>33</v>
      </c>
      <c r="D1635" s="180"/>
      <c r="E1635" s="180"/>
      <c r="F1635" s="180"/>
      <c r="G1635" s="180"/>
      <c r="H1635" s="180"/>
      <c r="I1635" s="180"/>
      <c r="J1635" s="180"/>
      <c r="K1635" s="180"/>
      <c r="L1635" s="181"/>
    </row>
    <row r="1636" spans="1:12" ht="16.5" x14ac:dyDescent="0.3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</row>
    <row r="1637" spans="1:12" ht="16.5" x14ac:dyDescent="0.3">
      <c r="A1637" s="176" t="s">
        <v>7</v>
      </c>
      <c r="B1637" s="178"/>
      <c r="C1637" s="179" t="s">
        <v>85</v>
      </c>
      <c r="D1637" s="180"/>
      <c r="E1637" s="180"/>
      <c r="F1637" s="180"/>
      <c r="G1637" s="180"/>
      <c r="H1637" s="180"/>
      <c r="I1637" s="180"/>
      <c r="J1637" s="180"/>
      <c r="K1637" s="180"/>
      <c r="L1637" s="181"/>
    </row>
    <row r="1638" spans="1:12" ht="17.25" thickBot="1" x14ac:dyDescent="0.3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</row>
    <row r="1639" spans="1:12" ht="17.25" customHeight="1" thickBot="1" x14ac:dyDescent="0.3">
      <c r="A1639" s="200" t="s">
        <v>8</v>
      </c>
      <c r="B1639" s="202" t="s">
        <v>9</v>
      </c>
      <c r="C1639" s="204" t="s">
        <v>10</v>
      </c>
      <c r="D1639" s="206" t="s">
        <v>11</v>
      </c>
      <c r="E1639" s="207"/>
      <c r="F1639" s="207"/>
      <c r="G1639" s="207"/>
      <c r="H1639" s="207"/>
      <c r="I1639" s="207"/>
      <c r="J1639" s="208"/>
      <c r="K1639" s="209" t="s">
        <v>12</v>
      </c>
      <c r="L1639" s="210"/>
    </row>
    <row r="1640" spans="1:12" ht="17.25" thickBot="1" x14ac:dyDescent="0.35">
      <c r="A1640" s="201"/>
      <c r="B1640" s="203"/>
      <c r="C1640" s="205"/>
      <c r="D1640" s="213" t="s">
        <v>13</v>
      </c>
      <c r="E1640" s="214"/>
      <c r="F1640" s="214"/>
      <c r="G1640" s="215"/>
      <c r="H1640" s="54" t="s">
        <v>14</v>
      </c>
      <c r="I1640" s="54" t="s">
        <v>15</v>
      </c>
      <c r="J1640" s="55" t="s">
        <v>16</v>
      </c>
      <c r="K1640" s="211"/>
      <c r="L1640" s="212"/>
    </row>
    <row r="1641" spans="1:12" ht="16.5" x14ac:dyDescent="0.3">
      <c r="A1641" s="48">
        <v>45783</v>
      </c>
      <c r="B1641" s="12" t="s">
        <v>193</v>
      </c>
      <c r="C1641" s="49"/>
      <c r="D1641" s="186" t="s">
        <v>194</v>
      </c>
      <c r="E1641" s="187"/>
      <c r="F1641" s="187"/>
      <c r="G1641" s="188"/>
      <c r="H1641" s="12">
        <v>1</v>
      </c>
      <c r="I1641" s="36">
        <v>80</v>
      </c>
      <c r="J1641" s="40">
        <f>(H1641*I1641)*1.16</f>
        <v>92.8</v>
      </c>
      <c r="K1641" s="189"/>
      <c r="L1641" s="190"/>
    </row>
    <row r="1642" spans="1:12" ht="16.5" x14ac:dyDescent="0.3">
      <c r="A1642" s="13"/>
      <c r="B1642" s="14"/>
      <c r="C1642" s="15"/>
      <c r="D1642" s="191" t="s">
        <v>195</v>
      </c>
      <c r="E1642" s="192"/>
      <c r="F1642" s="192"/>
      <c r="G1642" s="193"/>
      <c r="H1642" s="16">
        <v>1</v>
      </c>
      <c r="I1642" s="37">
        <v>120</v>
      </c>
      <c r="J1642" s="40">
        <f>(H1642*I1642)*1.16</f>
        <v>139.19999999999999</v>
      </c>
      <c r="K1642" s="17"/>
      <c r="L1642" s="18"/>
    </row>
    <row r="1643" spans="1:12" ht="16.5" x14ac:dyDescent="0.3">
      <c r="A1643" s="13"/>
      <c r="B1643" s="14"/>
      <c r="C1643" s="15"/>
      <c r="D1643" s="191"/>
      <c r="E1643" s="192"/>
      <c r="F1643" s="192"/>
      <c r="G1643" s="193"/>
      <c r="H1643" s="16"/>
      <c r="I1643" s="37"/>
      <c r="J1643" s="40">
        <f>(H1643*I1643)*1.16</f>
        <v>0</v>
      </c>
      <c r="K1643" s="17"/>
      <c r="L1643" s="18"/>
    </row>
    <row r="1644" spans="1:12" ht="17.25" thickBot="1" x14ac:dyDescent="0.35">
      <c r="A1644" s="13"/>
      <c r="B1644" s="14"/>
      <c r="C1644" s="15"/>
      <c r="D1644" s="246"/>
      <c r="E1644" s="247"/>
      <c r="F1644" s="247"/>
      <c r="G1644" s="248"/>
      <c r="H1644" s="50"/>
      <c r="I1644" s="51"/>
      <c r="J1644" s="40">
        <f>(H1644*I1644)*1.16</f>
        <v>0</v>
      </c>
      <c r="K1644" s="52"/>
      <c r="L1644" s="53"/>
    </row>
    <row r="1645" spans="1:12" ht="17.25" thickBot="1" x14ac:dyDescent="0.35">
      <c r="A1645" s="13"/>
      <c r="B1645" s="14"/>
      <c r="C1645" s="15"/>
      <c r="D1645" s="194" t="s">
        <v>17</v>
      </c>
      <c r="E1645" s="195"/>
      <c r="F1645" s="195"/>
      <c r="G1645" s="196"/>
      <c r="H1645" s="20"/>
      <c r="I1645" s="39"/>
      <c r="J1645" s="43"/>
      <c r="K1645" s="45"/>
      <c r="L1645" s="46"/>
    </row>
    <row r="1646" spans="1:12" ht="16.5" x14ac:dyDescent="0.3">
      <c r="A1646" s="56"/>
      <c r="B1646" s="16"/>
      <c r="C1646" s="57"/>
      <c r="D1646" s="191" t="s">
        <v>196</v>
      </c>
      <c r="E1646" s="192"/>
      <c r="F1646" s="192"/>
      <c r="G1646" s="193"/>
      <c r="H1646" s="12">
        <v>1</v>
      </c>
      <c r="I1646" s="36">
        <v>1500</v>
      </c>
      <c r="J1646" s="40">
        <f>(H1646*I1646)*1.16</f>
        <v>1739.9999999999998</v>
      </c>
      <c r="K1646" s="189"/>
      <c r="L1646" s="190"/>
    </row>
    <row r="1647" spans="1:12" ht="17.25" thickBot="1" x14ac:dyDescent="0.35">
      <c r="A1647" s="13"/>
      <c r="B1647" s="14"/>
      <c r="C1647" s="15"/>
      <c r="D1647" s="220"/>
      <c r="E1647" s="220"/>
      <c r="F1647" s="220"/>
      <c r="G1647" s="221"/>
      <c r="H1647" s="16"/>
      <c r="I1647" s="37"/>
      <c r="J1647" s="40"/>
      <c r="K1647" s="17"/>
      <c r="L1647" s="18"/>
    </row>
    <row r="1648" spans="1:12" ht="17.25" thickBot="1" x14ac:dyDescent="0.35">
      <c r="A1648" s="26" t="s">
        <v>18</v>
      </c>
      <c r="B1648" s="27"/>
      <c r="C1648" s="28"/>
      <c r="D1648" s="225"/>
      <c r="E1648" s="226"/>
      <c r="F1648" s="226"/>
      <c r="G1648" s="227"/>
      <c r="H1648" s="29"/>
      <c r="I1648" s="29"/>
      <c r="J1648" s="44">
        <f>SUM(J1641:J1647)</f>
        <v>1971.9999999999998</v>
      </c>
      <c r="K1648" s="30"/>
      <c r="L1648" s="31"/>
    </row>
    <row r="1649" spans="1:12" ht="16.5" x14ac:dyDescent="0.3">
      <c r="A1649" s="1"/>
      <c r="B1649" s="216"/>
      <c r="C1649" s="216"/>
      <c r="D1649" s="32"/>
      <c r="E1649" s="33"/>
      <c r="F1649" s="33"/>
      <c r="G1649" s="1"/>
      <c r="H1649" s="34"/>
      <c r="I1649" s="34"/>
      <c r="J1649" s="34"/>
      <c r="K1649" s="34"/>
      <c r="L1649" s="1"/>
    </row>
    <row r="1650" spans="1:12" ht="16.5" x14ac:dyDescent="0.3">
      <c r="A1650" s="1"/>
      <c r="B1650" s="58"/>
      <c r="C1650" s="58"/>
      <c r="D1650" s="32"/>
      <c r="E1650" s="33"/>
      <c r="F1650" s="33"/>
      <c r="G1650" s="1"/>
      <c r="H1650" s="34"/>
      <c r="I1650" s="34"/>
      <c r="J1650" s="34"/>
      <c r="K1650" s="34"/>
      <c r="L1650" s="1"/>
    </row>
    <row r="1651" spans="1:12" ht="16.5" x14ac:dyDescent="0.3">
      <c r="A1651" s="175" t="s">
        <v>20</v>
      </c>
      <c r="B1651" s="175"/>
      <c r="C1651" s="175"/>
      <c r="D1651" s="175" t="s">
        <v>27</v>
      </c>
      <c r="E1651" s="175"/>
      <c r="F1651" s="175"/>
      <c r="G1651" s="175"/>
      <c r="I1651" s="175" t="s">
        <v>19</v>
      </c>
      <c r="J1651" s="175"/>
      <c r="K1651" s="175"/>
      <c r="L1651" s="33"/>
    </row>
    <row r="1652" spans="1:12" ht="16.5" x14ac:dyDescent="0.3">
      <c r="A1652" s="218" t="s">
        <v>62</v>
      </c>
      <c r="B1652" s="218"/>
      <c r="C1652" s="218"/>
      <c r="D1652" s="218" t="s">
        <v>87</v>
      </c>
      <c r="E1652" s="218"/>
      <c r="F1652" s="218"/>
      <c r="G1652" s="218"/>
      <c r="I1652" s="218" t="s">
        <v>60</v>
      </c>
      <c r="J1652" s="218"/>
      <c r="K1652" s="218"/>
      <c r="L1652" s="33"/>
    </row>
    <row r="1653" spans="1:12" ht="16.5" x14ac:dyDescent="0.3">
      <c r="A1653" s="174" t="s">
        <v>47</v>
      </c>
      <c r="B1653" s="174"/>
      <c r="C1653" s="174"/>
      <c r="D1653" s="174" t="s">
        <v>34</v>
      </c>
      <c r="E1653" s="174"/>
      <c r="F1653" s="174"/>
      <c r="G1653" s="174"/>
      <c r="H1653" s="69"/>
      <c r="I1653" s="174" t="s">
        <v>28</v>
      </c>
      <c r="J1653" s="174"/>
      <c r="K1653" s="174"/>
      <c r="L1653" s="33"/>
    </row>
    <row r="1662" spans="1:12" ht="16.5" x14ac:dyDescent="0.3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</row>
    <row r="1663" spans="1:12" ht="15.75" x14ac:dyDescent="0.25">
      <c r="A1663" s="174" t="s">
        <v>21</v>
      </c>
      <c r="B1663" s="174"/>
      <c r="C1663" s="174"/>
      <c r="D1663" s="174"/>
      <c r="E1663" s="174"/>
      <c r="F1663" s="174"/>
      <c r="G1663" s="174"/>
      <c r="H1663" s="174"/>
      <c r="I1663" s="174"/>
      <c r="J1663" s="174"/>
      <c r="K1663" s="174"/>
      <c r="L1663" s="174"/>
    </row>
    <row r="1664" spans="1:12" ht="15.75" x14ac:dyDescent="0.25">
      <c r="A1664" s="175" t="s">
        <v>0</v>
      </c>
      <c r="B1664" s="175"/>
      <c r="C1664" s="175"/>
      <c r="D1664" s="175"/>
      <c r="E1664" s="175"/>
      <c r="F1664" s="175"/>
      <c r="G1664" s="175"/>
      <c r="H1664" s="175"/>
      <c r="I1664" s="175"/>
      <c r="J1664" s="175"/>
      <c r="K1664" s="175"/>
      <c r="L1664" s="175"/>
    </row>
    <row r="1665" spans="1:12" ht="16.5" x14ac:dyDescent="0.3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</row>
    <row r="1666" spans="1:12" ht="16.5" x14ac:dyDescent="0.3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</row>
    <row r="1667" spans="1:12" ht="16.5" x14ac:dyDescent="0.3">
      <c r="A1667" s="3" t="s">
        <v>1</v>
      </c>
      <c r="B1667" s="176" t="s">
        <v>38</v>
      </c>
      <c r="C1667" s="177"/>
      <c r="D1667" s="177"/>
      <c r="E1667" s="177"/>
      <c r="F1667" s="177"/>
      <c r="G1667" s="178"/>
      <c r="H1667" s="4" t="s">
        <v>2</v>
      </c>
      <c r="I1667" s="5"/>
      <c r="J1667" s="243" t="s">
        <v>39</v>
      </c>
      <c r="K1667" s="244"/>
      <c r="L1667" s="245"/>
    </row>
    <row r="1668" spans="1:12" ht="16.5" x14ac:dyDescent="0.3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</row>
    <row r="1669" spans="1:12" ht="16.5" x14ac:dyDescent="0.3">
      <c r="A1669" s="7" t="s">
        <v>3</v>
      </c>
      <c r="B1669" s="179" t="s">
        <v>40</v>
      </c>
      <c r="C1669" s="180"/>
      <c r="D1669" s="180"/>
      <c r="E1669" s="181"/>
      <c r="F1669" s="8" t="s">
        <v>4</v>
      </c>
      <c r="G1669" s="179">
        <v>2006</v>
      </c>
      <c r="H1669" s="181"/>
      <c r="I1669" s="7" t="s">
        <v>5</v>
      </c>
      <c r="J1669" s="182" t="s">
        <v>81</v>
      </c>
      <c r="K1669" s="444"/>
      <c r="L1669" s="445"/>
    </row>
    <row r="1670" spans="1:12" ht="16.5" x14ac:dyDescent="0.3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</row>
    <row r="1671" spans="1:12" ht="16.5" x14ac:dyDescent="0.3">
      <c r="A1671" s="176" t="s">
        <v>6</v>
      </c>
      <c r="B1671" s="178"/>
      <c r="C1671" s="179" t="s">
        <v>33</v>
      </c>
      <c r="D1671" s="180"/>
      <c r="E1671" s="180"/>
      <c r="F1671" s="180"/>
      <c r="G1671" s="180"/>
      <c r="H1671" s="180"/>
      <c r="I1671" s="180"/>
      <c r="J1671" s="180"/>
      <c r="K1671" s="180"/>
      <c r="L1671" s="181"/>
    </row>
    <row r="1672" spans="1:12" ht="16.5" x14ac:dyDescent="0.3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</row>
    <row r="1673" spans="1:12" ht="16.5" x14ac:dyDescent="0.3">
      <c r="A1673" s="176" t="s">
        <v>7</v>
      </c>
      <c r="B1673" s="178"/>
      <c r="C1673" s="179" t="s">
        <v>85</v>
      </c>
      <c r="D1673" s="180"/>
      <c r="E1673" s="180"/>
      <c r="F1673" s="180"/>
      <c r="G1673" s="180"/>
      <c r="H1673" s="180"/>
      <c r="I1673" s="180"/>
      <c r="J1673" s="180"/>
      <c r="K1673" s="180"/>
      <c r="L1673" s="181"/>
    </row>
    <row r="1674" spans="1:12" ht="17.25" thickBot="1" x14ac:dyDescent="0.3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</row>
    <row r="1675" spans="1:12" ht="17.25" customHeight="1" thickBot="1" x14ac:dyDescent="0.3">
      <c r="A1675" s="200" t="s">
        <v>8</v>
      </c>
      <c r="B1675" s="202" t="s">
        <v>9</v>
      </c>
      <c r="C1675" s="204" t="s">
        <v>10</v>
      </c>
      <c r="D1675" s="206" t="s">
        <v>11</v>
      </c>
      <c r="E1675" s="207"/>
      <c r="F1675" s="207"/>
      <c r="G1675" s="207"/>
      <c r="H1675" s="207"/>
      <c r="I1675" s="207"/>
      <c r="J1675" s="208"/>
      <c r="K1675" s="209" t="s">
        <v>12</v>
      </c>
      <c r="L1675" s="210"/>
    </row>
    <row r="1676" spans="1:12" ht="17.25" thickBot="1" x14ac:dyDescent="0.35">
      <c r="A1676" s="201"/>
      <c r="B1676" s="203"/>
      <c r="C1676" s="205"/>
      <c r="D1676" s="213" t="s">
        <v>13</v>
      </c>
      <c r="E1676" s="214"/>
      <c r="F1676" s="214"/>
      <c r="G1676" s="215"/>
      <c r="H1676" s="54" t="s">
        <v>14</v>
      </c>
      <c r="I1676" s="54" t="s">
        <v>15</v>
      </c>
      <c r="J1676" s="55" t="s">
        <v>16</v>
      </c>
      <c r="K1676" s="211"/>
      <c r="L1676" s="212"/>
    </row>
    <row r="1677" spans="1:12" ht="16.5" x14ac:dyDescent="0.3">
      <c r="A1677" s="48">
        <v>45832</v>
      </c>
      <c r="B1677" s="12" t="s">
        <v>234</v>
      </c>
      <c r="C1677" s="49"/>
      <c r="D1677" s="186" t="s">
        <v>235</v>
      </c>
      <c r="E1677" s="187"/>
      <c r="F1677" s="187"/>
      <c r="G1677" s="188"/>
      <c r="H1677" s="12">
        <v>1</v>
      </c>
      <c r="I1677" s="36">
        <v>1593.97</v>
      </c>
      <c r="J1677" s="40">
        <f t="shared" ref="J1677:J1684" si="20">(H1677*I1677)*1.16</f>
        <v>1849.0051999999998</v>
      </c>
      <c r="K1677" s="189"/>
      <c r="L1677" s="190"/>
    </row>
    <row r="1678" spans="1:12" ht="16.5" x14ac:dyDescent="0.3">
      <c r="A1678" s="13"/>
      <c r="B1678" s="14"/>
      <c r="C1678" s="15"/>
      <c r="D1678" s="191" t="s">
        <v>236</v>
      </c>
      <c r="E1678" s="192"/>
      <c r="F1678" s="192"/>
      <c r="G1678" s="193"/>
      <c r="H1678" s="16">
        <v>2</v>
      </c>
      <c r="I1678" s="37">
        <v>447.41</v>
      </c>
      <c r="J1678" s="40">
        <f t="shared" si="20"/>
        <v>1037.9911999999999</v>
      </c>
      <c r="K1678" s="17"/>
      <c r="L1678" s="18"/>
    </row>
    <row r="1679" spans="1:12" ht="16.5" x14ac:dyDescent="0.3">
      <c r="A1679" s="13"/>
      <c r="B1679" s="14"/>
      <c r="C1679" s="15"/>
      <c r="D1679" s="191" t="s">
        <v>237</v>
      </c>
      <c r="E1679" s="192"/>
      <c r="F1679" s="192"/>
      <c r="G1679" s="193"/>
      <c r="H1679" s="16">
        <v>2</v>
      </c>
      <c r="I1679" s="37">
        <v>237.07</v>
      </c>
      <c r="J1679" s="40">
        <f t="shared" si="20"/>
        <v>550.00239999999997</v>
      </c>
      <c r="K1679" s="17"/>
      <c r="L1679" s="18"/>
    </row>
    <row r="1680" spans="1:12" ht="16.5" x14ac:dyDescent="0.3">
      <c r="A1680" s="13"/>
      <c r="B1680" s="14"/>
      <c r="C1680" s="15"/>
      <c r="D1680" s="191" t="s">
        <v>238</v>
      </c>
      <c r="E1680" s="192"/>
      <c r="F1680" s="192"/>
      <c r="G1680" s="193"/>
      <c r="H1680" s="16">
        <v>2</v>
      </c>
      <c r="I1680" s="37">
        <v>93.97</v>
      </c>
      <c r="J1680" s="40">
        <f t="shared" si="20"/>
        <v>218.01039999999998</v>
      </c>
      <c r="K1680" s="17"/>
      <c r="L1680" s="18"/>
    </row>
    <row r="1681" spans="1:12" ht="16.5" x14ac:dyDescent="0.3">
      <c r="A1681" s="13"/>
      <c r="B1681" s="14"/>
      <c r="C1681" s="15"/>
      <c r="D1681" s="191" t="s">
        <v>239</v>
      </c>
      <c r="E1681" s="192"/>
      <c r="F1681" s="192"/>
      <c r="G1681" s="193"/>
      <c r="H1681" s="16">
        <v>2</v>
      </c>
      <c r="I1681" s="37">
        <v>90.52</v>
      </c>
      <c r="J1681" s="40">
        <f t="shared" si="20"/>
        <v>210.00639999999999</v>
      </c>
      <c r="K1681" s="17"/>
      <c r="L1681" s="18"/>
    </row>
    <row r="1682" spans="1:12" ht="16.5" x14ac:dyDescent="0.3">
      <c r="A1682" s="13"/>
      <c r="B1682" s="14"/>
      <c r="C1682" s="15"/>
      <c r="D1682" s="191" t="s">
        <v>240</v>
      </c>
      <c r="E1682" s="192"/>
      <c r="F1682" s="192"/>
      <c r="G1682" s="193"/>
      <c r="H1682" s="16">
        <v>4</v>
      </c>
      <c r="I1682" s="37">
        <v>81.47</v>
      </c>
      <c r="J1682" s="40">
        <f t="shared" si="20"/>
        <v>378.02079999999995</v>
      </c>
      <c r="K1682" s="17"/>
      <c r="L1682" s="18"/>
    </row>
    <row r="1683" spans="1:12" ht="16.5" x14ac:dyDescent="0.3">
      <c r="A1683" s="13"/>
      <c r="B1683" s="14"/>
      <c r="C1683" s="15"/>
      <c r="D1683" s="255"/>
      <c r="E1683" s="256"/>
      <c r="F1683" s="256"/>
      <c r="G1683" s="257"/>
      <c r="H1683" s="16"/>
      <c r="I1683" s="37"/>
      <c r="J1683" s="40">
        <f t="shared" si="20"/>
        <v>0</v>
      </c>
      <c r="K1683" s="17"/>
      <c r="L1683" s="18"/>
    </row>
    <row r="1684" spans="1:12" ht="17.25" thickBot="1" x14ac:dyDescent="0.35">
      <c r="A1684" s="13"/>
      <c r="B1684" s="14"/>
      <c r="C1684" s="15"/>
      <c r="D1684" s="246"/>
      <c r="E1684" s="247"/>
      <c r="F1684" s="247"/>
      <c r="G1684" s="248"/>
      <c r="H1684" s="50"/>
      <c r="I1684" s="51"/>
      <c r="J1684" s="40">
        <f t="shared" si="20"/>
        <v>0</v>
      </c>
      <c r="K1684" s="52"/>
      <c r="L1684" s="53"/>
    </row>
    <row r="1685" spans="1:12" ht="17.25" thickBot="1" x14ac:dyDescent="0.35">
      <c r="A1685" s="13"/>
      <c r="B1685" s="14"/>
      <c r="C1685" s="15"/>
      <c r="D1685" s="194" t="s">
        <v>17</v>
      </c>
      <c r="E1685" s="195"/>
      <c r="F1685" s="195"/>
      <c r="G1685" s="196"/>
      <c r="H1685" s="20"/>
      <c r="I1685" s="39"/>
      <c r="J1685" s="43"/>
      <c r="K1685" s="45"/>
      <c r="L1685" s="46"/>
    </row>
    <row r="1686" spans="1:12" ht="16.5" x14ac:dyDescent="0.3">
      <c r="A1686" s="56"/>
      <c r="B1686" s="16"/>
      <c r="C1686" s="57"/>
      <c r="D1686" s="191" t="s">
        <v>241</v>
      </c>
      <c r="E1686" s="192"/>
      <c r="F1686" s="192"/>
      <c r="G1686" s="193"/>
      <c r="H1686" s="12">
        <v>1</v>
      </c>
      <c r="I1686" s="36">
        <v>1200</v>
      </c>
      <c r="J1686" s="40">
        <f>(H1686*I1686)*1.16</f>
        <v>1392</v>
      </c>
      <c r="K1686" s="189"/>
      <c r="L1686" s="190"/>
    </row>
    <row r="1687" spans="1:12" ht="17.25" thickBot="1" x14ac:dyDescent="0.35">
      <c r="A1687" s="13"/>
      <c r="B1687" s="14"/>
      <c r="C1687" s="15"/>
      <c r="D1687" s="220"/>
      <c r="E1687" s="220"/>
      <c r="F1687" s="220"/>
      <c r="G1687" s="221"/>
      <c r="H1687" s="16"/>
      <c r="I1687" s="37"/>
      <c r="J1687" s="40"/>
      <c r="K1687" s="17"/>
      <c r="L1687" s="18"/>
    </row>
    <row r="1688" spans="1:12" ht="17.25" thickBot="1" x14ac:dyDescent="0.35">
      <c r="A1688" s="26" t="s">
        <v>18</v>
      </c>
      <c r="B1688" s="27"/>
      <c r="C1688" s="28"/>
      <c r="D1688" s="225"/>
      <c r="E1688" s="226"/>
      <c r="F1688" s="226"/>
      <c r="G1688" s="227"/>
      <c r="H1688" s="29"/>
      <c r="I1688" s="29"/>
      <c r="J1688" s="44">
        <f>SUM(J1677:J1687)</f>
        <v>5635.0364</v>
      </c>
      <c r="K1688" s="30"/>
      <c r="L1688" s="31"/>
    </row>
    <row r="1689" spans="1:12" ht="16.5" x14ac:dyDescent="0.3">
      <c r="A1689" s="1"/>
      <c r="B1689" s="216"/>
      <c r="C1689" s="216"/>
      <c r="D1689" s="32"/>
      <c r="E1689" s="33"/>
      <c r="F1689" s="33"/>
      <c r="G1689" s="1"/>
      <c r="H1689" s="34"/>
      <c r="I1689" s="34"/>
      <c r="J1689" s="34"/>
      <c r="K1689" s="34"/>
      <c r="L1689" s="1"/>
    </row>
    <row r="1690" spans="1:12" ht="16.5" x14ac:dyDescent="0.3">
      <c r="A1690" s="1"/>
      <c r="B1690" s="58"/>
      <c r="C1690" s="58"/>
      <c r="D1690" s="32"/>
      <c r="E1690" s="33"/>
      <c r="F1690" s="33"/>
      <c r="G1690" s="1"/>
      <c r="H1690" s="34"/>
      <c r="I1690" s="34"/>
      <c r="J1690" s="34"/>
      <c r="K1690" s="34"/>
      <c r="L1690" s="1"/>
    </row>
    <row r="1691" spans="1:12" ht="16.5" x14ac:dyDescent="0.3">
      <c r="A1691" s="175" t="s">
        <v>20</v>
      </c>
      <c r="B1691" s="175"/>
      <c r="C1691" s="175"/>
      <c r="D1691" s="175" t="s">
        <v>27</v>
      </c>
      <c r="E1691" s="175"/>
      <c r="F1691" s="175"/>
      <c r="G1691" s="175"/>
      <c r="I1691" s="175" t="s">
        <v>19</v>
      </c>
      <c r="J1691" s="175"/>
      <c r="K1691" s="175"/>
      <c r="L1691" s="33"/>
    </row>
    <row r="1692" spans="1:12" ht="16.5" x14ac:dyDescent="0.3">
      <c r="A1692" s="218" t="s">
        <v>62</v>
      </c>
      <c r="B1692" s="218"/>
      <c r="C1692" s="218"/>
      <c r="D1692" s="218" t="s">
        <v>87</v>
      </c>
      <c r="E1692" s="218"/>
      <c r="F1692" s="218"/>
      <c r="G1692" s="218"/>
      <c r="I1692" s="218" t="s">
        <v>60</v>
      </c>
      <c r="J1692" s="218"/>
      <c r="K1692" s="218"/>
      <c r="L1692" s="33"/>
    </row>
    <row r="1693" spans="1:12" ht="16.5" x14ac:dyDescent="0.3">
      <c r="A1693" s="174" t="s">
        <v>47</v>
      </c>
      <c r="B1693" s="174"/>
      <c r="C1693" s="174"/>
      <c r="D1693" s="174" t="s">
        <v>34</v>
      </c>
      <c r="E1693" s="174"/>
      <c r="F1693" s="174"/>
      <c r="G1693" s="174"/>
      <c r="H1693" s="69"/>
      <c r="I1693" s="174" t="s">
        <v>28</v>
      </c>
      <c r="J1693" s="174"/>
      <c r="K1693" s="174"/>
      <c r="L1693" s="33"/>
    </row>
    <row r="1699" spans="1:12" ht="16.5" x14ac:dyDescent="0.3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</row>
    <row r="1700" spans="1:12" ht="15.75" x14ac:dyDescent="0.25">
      <c r="A1700" s="174" t="s">
        <v>21</v>
      </c>
      <c r="B1700" s="174"/>
      <c r="C1700" s="174"/>
      <c r="D1700" s="174"/>
      <c r="E1700" s="174"/>
      <c r="F1700" s="174"/>
      <c r="G1700" s="174"/>
      <c r="H1700" s="174"/>
      <c r="I1700" s="174"/>
      <c r="J1700" s="174"/>
      <c r="K1700" s="174"/>
      <c r="L1700" s="174"/>
    </row>
    <row r="1701" spans="1:12" ht="15.75" x14ac:dyDescent="0.25">
      <c r="A1701" s="175" t="s">
        <v>0</v>
      </c>
      <c r="B1701" s="175"/>
      <c r="C1701" s="175"/>
      <c r="D1701" s="175"/>
      <c r="E1701" s="175"/>
      <c r="F1701" s="175"/>
      <c r="G1701" s="175"/>
      <c r="H1701" s="175"/>
      <c r="I1701" s="175"/>
      <c r="J1701" s="175"/>
      <c r="K1701" s="175"/>
      <c r="L1701" s="175"/>
    </row>
    <row r="1702" spans="1:12" ht="16.5" x14ac:dyDescent="0.3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</row>
    <row r="1703" spans="1:12" ht="16.5" x14ac:dyDescent="0.3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</row>
    <row r="1704" spans="1:12" ht="16.5" x14ac:dyDescent="0.3">
      <c r="A1704" s="3" t="s">
        <v>1</v>
      </c>
      <c r="B1704" s="176" t="s">
        <v>38</v>
      </c>
      <c r="C1704" s="177"/>
      <c r="D1704" s="177"/>
      <c r="E1704" s="177"/>
      <c r="F1704" s="177"/>
      <c r="G1704" s="178"/>
      <c r="H1704" s="4" t="s">
        <v>2</v>
      </c>
      <c r="I1704" s="5"/>
      <c r="J1704" s="243" t="s">
        <v>39</v>
      </c>
      <c r="K1704" s="244"/>
      <c r="L1704" s="245"/>
    </row>
    <row r="1705" spans="1:12" ht="16.5" x14ac:dyDescent="0.3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</row>
    <row r="1706" spans="1:12" ht="16.5" x14ac:dyDescent="0.3">
      <c r="A1706" s="7" t="s">
        <v>3</v>
      </c>
      <c r="B1706" s="179" t="s">
        <v>40</v>
      </c>
      <c r="C1706" s="180"/>
      <c r="D1706" s="180"/>
      <c r="E1706" s="181"/>
      <c r="F1706" s="8" t="s">
        <v>4</v>
      </c>
      <c r="G1706" s="179">
        <v>2006</v>
      </c>
      <c r="H1706" s="181"/>
      <c r="I1706" s="7" t="s">
        <v>5</v>
      </c>
      <c r="J1706" s="182" t="s">
        <v>81</v>
      </c>
      <c r="K1706" s="444"/>
      <c r="L1706" s="445"/>
    </row>
    <row r="1707" spans="1:12" ht="16.5" x14ac:dyDescent="0.3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</row>
    <row r="1708" spans="1:12" ht="16.5" x14ac:dyDescent="0.3">
      <c r="A1708" s="176" t="s">
        <v>6</v>
      </c>
      <c r="B1708" s="178"/>
      <c r="C1708" s="179" t="s">
        <v>33</v>
      </c>
      <c r="D1708" s="180"/>
      <c r="E1708" s="180"/>
      <c r="F1708" s="180"/>
      <c r="G1708" s="180"/>
      <c r="H1708" s="180"/>
      <c r="I1708" s="180"/>
      <c r="J1708" s="180"/>
      <c r="K1708" s="180"/>
      <c r="L1708" s="181"/>
    </row>
    <row r="1709" spans="1:12" ht="16.5" x14ac:dyDescent="0.3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</row>
    <row r="1710" spans="1:12" ht="16.5" x14ac:dyDescent="0.3">
      <c r="A1710" s="176" t="s">
        <v>7</v>
      </c>
      <c r="B1710" s="178"/>
      <c r="C1710" s="179" t="s">
        <v>85</v>
      </c>
      <c r="D1710" s="180"/>
      <c r="E1710" s="180"/>
      <c r="F1710" s="180"/>
      <c r="G1710" s="180"/>
      <c r="H1710" s="180"/>
      <c r="I1710" s="180"/>
      <c r="J1710" s="180"/>
      <c r="K1710" s="180"/>
      <c r="L1710" s="181"/>
    </row>
    <row r="1711" spans="1:12" ht="17.25" thickBot="1" x14ac:dyDescent="0.3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</row>
    <row r="1712" spans="1:12" ht="17.25" customHeight="1" thickBot="1" x14ac:dyDescent="0.3">
      <c r="A1712" s="200" t="s">
        <v>8</v>
      </c>
      <c r="B1712" s="202" t="s">
        <v>9</v>
      </c>
      <c r="C1712" s="204" t="s">
        <v>10</v>
      </c>
      <c r="D1712" s="206" t="s">
        <v>11</v>
      </c>
      <c r="E1712" s="207"/>
      <c r="F1712" s="207"/>
      <c r="G1712" s="207"/>
      <c r="H1712" s="207"/>
      <c r="I1712" s="207"/>
      <c r="J1712" s="208"/>
      <c r="K1712" s="209" t="s">
        <v>12</v>
      </c>
      <c r="L1712" s="210"/>
    </row>
    <row r="1713" spans="1:12" ht="17.25" thickBot="1" x14ac:dyDescent="0.35">
      <c r="A1713" s="201"/>
      <c r="B1713" s="203"/>
      <c r="C1713" s="205"/>
      <c r="D1713" s="213" t="s">
        <v>13</v>
      </c>
      <c r="E1713" s="214"/>
      <c r="F1713" s="214"/>
      <c r="G1713" s="215"/>
      <c r="H1713" s="54" t="s">
        <v>14</v>
      </c>
      <c r="I1713" s="54" t="s">
        <v>15</v>
      </c>
      <c r="J1713" s="55" t="s">
        <v>16</v>
      </c>
      <c r="K1713" s="211"/>
      <c r="L1713" s="212"/>
    </row>
    <row r="1714" spans="1:12" ht="16.5" x14ac:dyDescent="0.3">
      <c r="A1714" s="48">
        <v>45862</v>
      </c>
      <c r="B1714" s="12">
        <v>33223</v>
      </c>
      <c r="C1714" s="49"/>
      <c r="D1714" s="258" t="s">
        <v>292</v>
      </c>
      <c r="E1714" s="259"/>
      <c r="F1714" s="259"/>
      <c r="G1714" s="260"/>
      <c r="H1714" s="12">
        <v>0</v>
      </c>
      <c r="I1714" s="36">
        <v>0</v>
      </c>
      <c r="J1714" s="40">
        <f>(H1714*I1714)*1.16</f>
        <v>0</v>
      </c>
      <c r="K1714" s="189"/>
      <c r="L1714" s="190"/>
    </row>
    <row r="1715" spans="1:12" ht="16.5" x14ac:dyDescent="0.3">
      <c r="A1715" s="13"/>
      <c r="B1715" s="14"/>
      <c r="C1715" s="15"/>
      <c r="D1715" s="255" t="s">
        <v>292</v>
      </c>
      <c r="E1715" s="256"/>
      <c r="F1715" s="256"/>
      <c r="G1715" s="257"/>
      <c r="H1715" s="16">
        <v>0</v>
      </c>
      <c r="I1715" s="37">
        <v>0</v>
      </c>
      <c r="J1715" s="40">
        <f>(H1715*I1715)*1.16</f>
        <v>0</v>
      </c>
      <c r="K1715" s="17"/>
      <c r="L1715" s="18"/>
    </row>
    <row r="1716" spans="1:12" ht="17.25" thickBot="1" x14ac:dyDescent="0.35">
      <c r="A1716" s="13"/>
      <c r="B1716" s="14"/>
      <c r="C1716" s="15"/>
      <c r="D1716" s="246" t="s">
        <v>292</v>
      </c>
      <c r="E1716" s="247"/>
      <c r="F1716" s="247"/>
      <c r="G1716" s="248"/>
      <c r="H1716" s="50">
        <v>0</v>
      </c>
      <c r="I1716" s="51">
        <v>0</v>
      </c>
      <c r="J1716" s="40">
        <f>(H1716*I1716)*1.16</f>
        <v>0</v>
      </c>
      <c r="K1716" s="52"/>
      <c r="L1716" s="53"/>
    </row>
    <row r="1717" spans="1:12" ht="17.25" thickBot="1" x14ac:dyDescent="0.35">
      <c r="A1717" s="13"/>
      <c r="B1717" s="14"/>
      <c r="C1717" s="15"/>
      <c r="D1717" s="194" t="s">
        <v>17</v>
      </c>
      <c r="E1717" s="195"/>
      <c r="F1717" s="195"/>
      <c r="G1717" s="196"/>
      <c r="H1717" s="20"/>
      <c r="I1717" s="39"/>
      <c r="J1717" s="43"/>
      <c r="K1717" s="45"/>
      <c r="L1717" s="46"/>
    </row>
    <row r="1718" spans="1:12" ht="16.5" x14ac:dyDescent="0.3">
      <c r="A1718" s="56"/>
      <c r="B1718" s="16"/>
      <c r="C1718" s="57"/>
      <c r="D1718" s="191" t="s">
        <v>291</v>
      </c>
      <c r="E1718" s="192"/>
      <c r="F1718" s="192"/>
      <c r="G1718" s="193"/>
      <c r="H1718" s="12">
        <v>1</v>
      </c>
      <c r="I1718" s="36">
        <v>344.83</v>
      </c>
      <c r="J1718" s="40">
        <f>(H1718*I1718)*1.16</f>
        <v>400.00279999999998</v>
      </c>
      <c r="K1718" s="189"/>
      <c r="L1718" s="190"/>
    </row>
    <row r="1719" spans="1:12" ht="17.25" thickBot="1" x14ac:dyDescent="0.35">
      <c r="A1719" s="13"/>
      <c r="B1719" s="14"/>
      <c r="C1719" s="15"/>
      <c r="D1719" s="220"/>
      <c r="E1719" s="220"/>
      <c r="F1719" s="220"/>
      <c r="G1719" s="221"/>
      <c r="H1719" s="16"/>
      <c r="I1719" s="37"/>
      <c r="J1719" s="40"/>
      <c r="K1719" s="17"/>
      <c r="L1719" s="18"/>
    </row>
    <row r="1720" spans="1:12" ht="17.25" thickBot="1" x14ac:dyDescent="0.35">
      <c r="A1720" s="26" t="s">
        <v>18</v>
      </c>
      <c r="B1720" s="27"/>
      <c r="C1720" s="28"/>
      <c r="D1720" s="225"/>
      <c r="E1720" s="226"/>
      <c r="F1720" s="226"/>
      <c r="G1720" s="227"/>
      <c r="H1720" s="29"/>
      <c r="I1720" s="29"/>
      <c r="J1720" s="44">
        <f>SUM(J1714:J1719)</f>
        <v>400.00279999999998</v>
      </c>
      <c r="K1720" s="30"/>
      <c r="L1720" s="31"/>
    </row>
    <row r="1721" spans="1:12" ht="16.5" x14ac:dyDescent="0.3">
      <c r="A1721" s="1"/>
      <c r="B1721" s="216"/>
      <c r="C1721" s="216"/>
      <c r="D1721" s="32"/>
      <c r="E1721" s="33"/>
      <c r="F1721" s="33"/>
      <c r="G1721" s="1"/>
      <c r="H1721" s="34"/>
      <c r="I1721" s="34"/>
      <c r="J1721" s="34"/>
      <c r="K1721" s="34"/>
      <c r="L1721" s="1"/>
    </row>
    <row r="1722" spans="1:12" ht="16.5" x14ac:dyDescent="0.3">
      <c r="A1722" s="1"/>
      <c r="B1722" s="58"/>
      <c r="C1722" s="58"/>
      <c r="D1722" s="32"/>
      <c r="E1722" s="33"/>
      <c r="F1722" s="33"/>
      <c r="G1722" s="1"/>
      <c r="H1722" s="34"/>
      <c r="I1722" s="34"/>
      <c r="J1722" s="34"/>
      <c r="K1722" s="34"/>
      <c r="L1722" s="1"/>
    </row>
    <row r="1723" spans="1:12" ht="16.5" x14ac:dyDescent="0.3">
      <c r="A1723" s="175" t="s">
        <v>20</v>
      </c>
      <c r="B1723" s="175"/>
      <c r="C1723" s="175"/>
      <c r="D1723" s="175" t="s">
        <v>27</v>
      </c>
      <c r="E1723" s="175"/>
      <c r="F1723" s="175"/>
      <c r="G1723" s="175"/>
      <c r="I1723" s="175" t="s">
        <v>19</v>
      </c>
      <c r="J1723" s="175"/>
      <c r="K1723" s="175"/>
      <c r="L1723" s="33"/>
    </row>
    <row r="1724" spans="1:12" ht="16.5" x14ac:dyDescent="0.3">
      <c r="A1724" s="218" t="s">
        <v>62</v>
      </c>
      <c r="B1724" s="218"/>
      <c r="C1724" s="218"/>
      <c r="D1724" s="218" t="s">
        <v>87</v>
      </c>
      <c r="E1724" s="218"/>
      <c r="F1724" s="218"/>
      <c r="G1724" s="218"/>
      <c r="I1724" s="218" t="s">
        <v>60</v>
      </c>
      <c r="J1724" s="218"/>
      <c r="K1724" s="218"/>
      <c r="L1724" s="33"/>
    </row>
    <row r="1725" spans="1:12" ht="16.5" x14ac:dyDescent="0.3">
      <c r="A1725" s="174" t="s">
        <v>47</v>
      </c>
      <c r="B1725" s="174"/>
      <c r="C1725" s="174"/>
      <c r="D1725" s="217" t="s">
        <v>83</v>
      </c>
      <c r="E1725" s="217"/>
      <c r="F1725" s="217"/>
      <c r="G1725" s="217"/>
      <c r="H1725" s="69"/>
      <c r="I1725" s="174" t="s">
        <v>28</v>
      </c>
      <c r="J1725" s="174"/>
      <c r="K1725" s="174"/>
      <c r="L1725" s="33"/>
    </row>
    <row r="1726" spans="1:12" x14ac:dyDescent="0.25">
      <c r="D1726" s="217"/>
      <c r="E1726" s="217"/>
      <c r="F1726" s="217"/>
      <c r="G1726" s="217"/>
    </row>
    <row r="1730" spans="1:12" ht="16.5" x14ac:dyDescent="0.3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</row>
    <row r="1731" spans="1:12" ht="15.75" x14ac:dyDescent="0.25">
      <c r="A1731" s="174" t="s">
        <v>21</v>
      </c>
      <c r="B1731" s="174"/>
      <c r="C1731" s="174"/>
      <c r="D1731" s="174"/>
      <c r="E1731" s="174"/>
      <c r="F1731" s="174"/>
      <c r="G1731" s="174"/>
      <c r="H1731" s="174"/>
      <c r="I1731" s="174"/>
      <c r="J1731" s="174"/>
      <c r="K1731" s="174"/>
      <c r="L1731" s="174"/>
    </row>
    <row r="1732" spans="1:12" ht="15.75" x14ac:dyDescent="0.25">
      <c r="A1732" s="175" t="s">
        <v>0</v>
      </c>
      <c r="B1732" s="175"/>
      <c r="C1732" s="175"/>
      <c r="D1732" s="175"/>
      <c r="E1732" s="175"/>
      <c r="F1732" s="175"/>
      <c r="G1732" s="175"/>
      <c r="H1732" s="175"/>
      <c r="I1732" s="175"/>
      <c r="J1732" s="175"/>
      <c r="K1732" s="175"/>
      <c r="L1732" s="175"/>
    </row>
    <row r="1733" spans="1:12" ht="16.5" x14ac:dyDescent="0.3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</row>
    <row r="1734" spans="1:12" ht="16.5" x14ac:dyDescent="0.3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</row>
    <row r="1735" spans="1:12" ht="16.5" x14ac:dyDescent="0.3">
      <c r="A1735" s="3" t="s">
        <v>1</v>
      </c>
      <c r="B1735" s="176" t="s">
        <v>53</v>
      </c>
      <c r="C1735" s="177"/>
      <c r="D1735" s="177"/>
      <c r="E1735" s="177"/>
      <c r="F1735" s="177"/>
      <c r="G1735" s="178"/>
      <c r="H1735" s="4" t="s">
        <v>2</v>
      </c>
      <c r="I1735" s="5"/>
      <c r="J1735" s="243" t="s">
        <v>52</v>
      </c>
      <c r="K1735" s="244"/>
      <c r="L1735" s="245"/>
    </row>
    <row r="1736" spans="1:12" ht="16.5" x14ac:dyDescent="0.3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</row>
    <row r="1737" spans="1:12" ht="16.5" x14ac:dyDescent="0.3">
      <c r="A1737" s="7" t="s">
        <v>3</v>
      </c>
      <c r="B1737" s="179" t="s">
        <v>40</v>
      </c>
      <c r="C1737" s="180"/>
      <c r="D1737" s="180"/>
      <c r="E1737" s="181"/>
      <c r="F1737" s="8" t="s">
        <v>4</v>
      </c>
      <c r="G1737" s="179">
        <v>1997</v>
      </c>
      <c r="H1737" s="181"/>
      <c r="I1737" s="7" t="s">
        <v>5</v>
      </c>
      <c r="J1737" s="160" t="s">
        <v>82</v>
      </c>
      <c r="K1737" s="155" t="s">
        <v>51</v>
      </c>
      <c r="L1737" s="156" t="s">
        <v>51</v>
      </c>
    </row>
    <row r="1738" spans="1:12" ht="16.5" x14ac:dyDescent="0.3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</row>
    <row r="1739" spans="1:12" ht="16.5" x14ac:dyDescent="0.3">
      <c r="A1739" s="176" t="s">
        <v>6</v>
      </c>
      <c r="B1739" s="178"/>
      <c r="C1739" s="179" t="s">
        <v>33</v>
      </c>
      <c r="D1739" s="180"/>
      <c r="E1739" s="180"/>
      <c r="F1739" s="180"/>
      <c r="G1739" s="180"/>
      <c r="H1739" s="180"/>
      <c r="I1739" s="180"/>
      <c r="J1739" s="180"/>
      <c r="K1739" s="180"/>
      <c r="L1739" s="181"/>
    </row>
    <row r="1740" spans="1:12" ht="16.5" x14ac:dyDescent="0.3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</row>
    <row r="1741" spans="1:12" ht="16.5" x14ac:dyDescent="0.3">
      <c r="A1741" s="176" t="s">
        <v>7</v>
      </c>
      <c r="B1741" s="178"/>
      <c r="C1741" s="179" t="s">
        <v>76</v>
      </c>
      <c r="D1741" s="180"/>
      <c r="E1741" s="180"/>
      <c r="F1741" s="180"/>
      <c r="G1741" s="180"/>
      <c r="H1741" s="180"/>
      <c r="I1741" s="180"/>
      <c r="J1741" s="180"/>
      <c r="K1741" s="180"/>
      <c r="L1741" s="181"/>
    </row>
    <row r="1742" spans="1:12" ht="17.25" thickBot="1" x14ac:dyDescent="0.3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</row>
    <row r="1743" spans="1:12" ht="17.25" customHeight="1" thickBot="1" x14ac:dyDescent="0.3">
      <c r="A1743" s="200" t="s">
        <v>8</v>
      </c>
      <c r="B1743" s="202" t="s">
        <v>9</v>
      </c>
      <c r="C1743" s="204" t="s">
        <v>10</v>
      </c>
      <c r="D1743" s="206" t="s">
        <v>11</v>
      </c>
      <c r="E1743" s="207"/>
      <c r="F1743" s="207"/>
      <c r="G1743" s="207"/>
      <c r="H1743" s="207"/>
      <c r="I1743" s="207"/>
      <c r="J1743" s="208"/>
      <c r="K1743" s="209" t="s">
        <v>12</v>
      </c>
      <c r="L1743" s="210"/>
    </row>
    <row r="1744" spans="1:12" ht="17.25" thickBot="1" x14ac:dyDescent="0.35">
      <c r="A1744" s="201"/>
      <c r="B1744" s="203"/>
      <c r="C1744" s="205"/>
      <c r="D1744" s="213" t="s">
        <v>13</v>
      </c>
      <c r="E1744" s="214"/>
      <c r="F1744" s="214"/>
      <c r="G1744" s="215"/>
      <c r="H1744" s="54" t="s">
        <v>14</v>
      </c>
      <c r="I1744" s="54" t="s">
        <v>15</v>
      </c>
      <c r="J1744" s="55" t="s">
        <v>16</v>
      </c>
      <c r="K1744" s="211"/>
      <c r="L1744" s="212"/>
    </row>
    <row r="1745" spans="1:12" ht="16.5" x14ac:dyDescent="0.3">
      <c r="A1745" s="62">
        <v>45798</v>
      </c>
      <c r="B1745" s="63">
        <v>32803</v>
      </c>
      <c r="C1745" s="64"/>
      <c r="D1745" s="187" t="s">
        <v>210</v>
      </c>
      <c r="E1745" s="187"/>
      <c r="F1745" s="187"/>
      <c r="G1745" s="188"/>
      <c r="H1745" s="12">
        <v>1</v>
      </c>
      <c r="I1745" s="59">
        <v>3017.24</v>
      </c>
      <c r="J1745" s="40">
        <f>(H1745*I1745)*1.16</f>
        <v>3499.9983999999995</v>
      </c>
      <c r="K1745" s="189"/>
      <c r="L1745" s="190"/>
    </row>
    <row r="1746" spans="1:12" ht="16.5" x14ac:dyDescent="0.3">
      <c r="A1746" s="13"/>
      <c r="B1746" s="14"/>
      <c r="C1746" s="15"/>
      <c r="D1746" s="192" t="s">
        <v>211</v>
      </c>
      <c r="E1746" s="192"/>
      <c r="F1746" s="192"/>
      <c r="G1746" s="193"/>
      <c r="H1746" s="16">
        <v>1</v>
      </c>
      <c r="I1746" s="59">
        <v>129.31</v>
      </c>
      <c r="J1746" s="40">
        <f>(H1746*I1746)*1.16</f>
        <v>149.99959999999999</v>
      </c>
      <c r="K1746" s="235"/>
      <c r="L1746" s="236"/>
    </row>
    <row r="1747" spans="1:12" ht="16.5" x14ac:dyDescent="0.3">
      <c r="A1747" s="13"/>
      <c r="B1747" s="14"/>
      <c r="C1747" s="15"/>
      <c r="D1747" s="192"/>
      <c r="E1747" s="192"/>
      <c r="F1747" s="192"/>
      <c r="G1747" s="193"/>
      <c r="H1747" s="16"/>
      <c r="I1747" s="59"/>
      <c r="J1747" s="40">
        <f>(H1747*I1747)*1.16</f>
        <v>0</v>
      </c>
      <c r="K1747" s="235"/>
      <c r="L1747" s="236"/>
    </row>
    <row r="1748" spans="1:12" ht="17.25" thickBot="1" x14ac:dyDescent="0.35">
      <c r="A1748" s="13"/>
      <c r="B1748" s="14"/>
      <c r="C1748" s="15"/>
      <c r="D1748" s="237" t="s">
        <v>17</v>
      </c>
      <c r="E1748" s="237"/>
      <c r="F1748" s="237"/>
      <c r="G1748" s="238"/>
      <c r="H1748" s="60"/>
      <c r="I1748" s="61"/>
      <c r="J1748" s="68"/>
      <c r="K1748" s="239"/>
      <c r="L1748" s="240"/>
    </row>
    <row r="1749" spans="1:12" ht="17.25" thickBot="1" x14ac:dyDescent="0.35">
      <c r="A1749" s="56"/>
      <c r="B1749" s="16"/>
      <c r="C1749" s="57"/>
      <c r="D1749" s="198" t="s">
        <v>66</v>
      </c>
      <c r="E1749" s="198"/>
      <c r="F1749" s="198"/>
      <c r="G1749" s="199"/>
      <c r="H1749" s="12">
        <v>1</v>
      </c>
      <c r="I1749" s="59">
        <v>600</v>
      </c>
      <c r="J1749" s="40">
        <f>(H1749*I1749)*1.16</f>
        <v>696</v>
      </c>
      <c r="K1749" s="446"/>
      <c r="L1749" s="447"/>
    </row>
    <row r="1750" spans="1:12" ht="17.25" thickBot="1" x14ac:dyDescent="0.35">
      <c r="A1750" s="26" t="s">
        <v>18</v>
      </c>
      <c r="B1750" s="27"/>
      <c r="C1750" s="28"/>
      <c r="D1750" s="225"/>
      <c r="E1750" s="226"/>
      <c r="F1750" s="226"/>
      <c r="G1750" s="227"/>
      <c r="H1750" s="29"/>
      <c r="I1750" s="29"/>
      <c r="J1750" s="44">
        <f>SUM(J1745:J1749)</f>
        <v>4345.9979999999996</v>
      </c>
      <c r="K1750" s="30"/>
      <c r="L1750" s="31"/>
    </row>
    <row r="1751" spans="1:12" ht="16.5" x14ac:dyDescent="0.3">
      <c r="A1751" s="1"/>
      <c r="B1751" s="216"/>
      <c r="C1751" s="216"/>
      <c r="D1751" s="32"/>
      <c r="E1751" s="33"/>
      <c r="F1751" s="33"/>
      <c r="G1751" s="1"/>
      <c r="H1751" s="34"/>
      <c r="I1751" s="34"/>
      <c r="J1751" s="34"/>
      <c r="K1751" s="34"/>
      <c r="L1751" s="1"/>
    </row>
    <row r="1752" spans="1:12" ht="16.5" x14ac:dyDescent="0.3">
      <c r="A1752" s="175" t="s">
        <v>20</v>
      </c>
      <c r="B1752" s="175"/>
      <c r="C1752" s="175"/>
      <c r="D1752" s="175" t="s">
        <v>27</v>
      </c>
      <c r="E1752" s="175"/>
      <c r="F1752" s="175"/>
      <c r="G1752" s="175"/>
      <c r="I1752" s="175" t="s">
        <v>19</v>
      </c>
      <c r="J1752" s="175"/>
      <c r="K1752" s="175"/>
      <c r="L1752" s="33"/>
    </row>
    <row r="1753" spans="1:12" ht="16.5" x14ac:dyDescent="0.3">
      <c r="A1753" s="218" t="s">
        <v>62</v>
      </c>
      <c r="B1753" s="218"/>
      <c r="C1753" s="218"/>
      <c r="D1753" s="218" t="s">
        <v>87</v>
      </c>
      <c r="E1753" s="218"/>
      <c r="F1753" s="218"/>
      <c r="G1753" s="218"/>
      <c r="I1753" s="218" t="s">
        <v>60</v>
      </c>
      <c r="J1753" s="218"/>
      <c r="K1753" s="218"/>
      <c r="L1753" s="33"/>
    </row>
    <row r="1754" spans="1:12" ht="16.5" x14ac:dyDescent="0.3">
      <c r="A1754" s="174" t="s">
        <v>47</v>
      </c>
      <c r="B1754" s="174"/>
      <c r="C1754" s="174"/>
      <c r="D1754" s="174" t="s">
        <v>34</v>
      </c>
      <c r="E1754" s="174"/>
      <c r="F1754" s="174"/>
      <c r="G1754" s="174"/>
      <c r="H1754" s="69"/>
      <c r="I1754" s="174" t="s">
        <v>28</v>
      </c>
      <c r="J1754" s="174"/>
      <c r="K1754" s="174"/>
      <c r="L1754" s="33"/>
    </row>
    <row r="1760" spans="1:12" ht="16.5" x14ac:dyDescent="0.3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</row>
    <row r="1761" spans="1:12" ht="15.75" x14ac:dyDescent="0.25">
      <c r="A1761" s="174" t="s">
        <v>21</v>
      </c>
      <c r="B1761" s="174"/>
      <c r="C1761" s="174"/>
      <c r="D1761" s="174"/>
      <c r="E1761" s="174"/>
      <c r="F1761" s="174"/>
      <c r="G1761" s="174"/>
      <c r="H1761" s="174"/>
      <c r="I1761" s="174"/>
      <c r="J1761" s="174"/>
      <c r="K1761" s="174"/>
      <c r="L1761" s="174"/>
    </row>
    <row r="1762" spans="1:12" ht="15.75" x14ac:dyDescent="0.25">
      <c r="A1762" s="175" t="s">
        <v>0</v>
      </c>
      <c r="B1762" s="175"/>
      <c r="C1762" s="175"/>
      <c r="D1762" s="175"/>
      <c r="E1762" s="175"/>
      <c r="F1762" s="175"/>
      <c r="G1762" s="175"/>
      <c r="H1762" s="175"/>
      <c r="I1762" s="175"/>
      <c r="J1762" s="175"/>
      <c r="K1762" s="175"/>
      <c r="L1762" s="175"/>
    </row>
    <row r="1763" spans="1:12" ht="16.5" x14ac:dyDescent="0.3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</row>
    <row r="1764" spans="1:12" ht="16.5" x14ac:dyDescent="0.3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</row>
    <row r="1765" spans="1:12" ht="16.5" x14ac:dyDescent="0.3">
      <c r="A1765" s="3" t="s">
        <v>1</v>
      </c>
      <c r="B1765" s="176" t="s">
        <v>53</v>
      </c>
      <c r="C1765" s="177"/>
      <c r="D1765" s="177"/>
      <c r="E1765" s="177"/>
      <c r="F1765" s="177"/>
      <c r="G1765" s="178"/>
      <c r="H1765" s="4" t="s">
        <v>2</v>
      </c>
      <c r="I1765" s="5"/>
      <c r="J1765" s="243" t="s">
        <v>52</v>
      </c>
      <c r="K1765" s="244"/>
      <c r="L1765" s="245"/>
    </row>
    <row r="1766" spans="1:12" ht="16.5" x14ac:dyDescent="0.3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</row>
    <row r="1767" spans="1:12" ht="16.5" x14ac:dyDescent="0.3">
      <c r="A1767" s="7" t="s">
        <v>3</v>
      </c>
      <c r="B1767" s="179" t="s">
        <v>40</v>
      </c>
      <c r="C1767" s="180"/>
      <c r="D1767" s="180"/>
      <c r="E1767" s="181"/>
      <c r="F1767" s="8" t="s">
        <v>4</v>
      </c>
      <c r="G1767" s="179">
        <v>1997</v>
      </c>
      <c r="H1767" s="181"/>
      <c r="I1767" s="7" t="s">
        <v>5</v>
      </c>
      <c r="J1767" s="160" t="s">
        <v>82</v>
      </c>
      <c r="K1767" s="155" t="s">
        <v>51</v>
      </c>
      <c r="L1767" s="156" t="s">
        <v>51</v>
      </c>
    </row>
    <row r="1768" spans="1:12" ht="16.5" x14ac:dyDescent="0.3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</row>
    <row r="1769" spans="1:12" ht="16.5" x14ac:dyDescent="0.3">
      <c r="A1769" s="176" t="s">
        <v>6</v>
      </c>
      <c r="B1769" s="178"/>
      <c r="C1769" s="179" t="s">
        <v>33</v>
      </c>
      <c r="D1769" s="180"/>
      <c r="E1769" s="180"/>
      <c r="F1769" s="180"/>
      <c r="G1769" s="180"/>
      <c r="H1769" s="180"/>
      <c r="I1769" s="180"/>
      <c r="J1769" s="180"/>
      <c r="K1769" s="180"/>
      <c r="L1769" s="181"/>
    </row>
    <row r="1770" spans="1:12" ht="16.5" x14ac:dyDescent="0.3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</row>
    <row r="1771" spans="1:12" ht="16.5" x14ac:dyDescent="0.3">
      <c r="A1771" s="176" t="s">
        <v>7</v>
      </c>
      <c r="B1771" s="178"/>
      <c r="C1771" s="179" t="s">
        <v>76</v>
      </c>
      <c r="D1771" s="180"/>
      <c r="E1771" s="180"/>
      <c r="F1771" s="180"/>
      <c r="G1771" s="180"/>
      <c r="H1771" s="180"/>
      <c r="I1771" s="180"/>
      <c r="J1771" s="180"/>
      <c r="K1771" s="180"/>
      <c r="L1771" s="181"/>
    </row>
    <row r="1772" spans="1:12" ht="17.25" thickBot="1" x14ac:dyDescent="0.35">
      <c r="A1772" s="1"/>
      <c r="B1772" s="1"/>
      <c r="C1772" s="1"/>
      <c r="D1772" s="1"/>
      <c r="E1772" s="1"/>
      <c r="F1772" s="1"/>
      <c r="G1772" s="1"/>
      <c r="H1772" s="1"/>
      <c r="I1772" s="1"/>
      <c r="J1772" s="1"/>
      <c r="K1772" s="1"/>
      <c r="L1772" s="1"/>
    </row>
    <row r="1773" spans="1:12" ht="17.25" customHeight="1" thickBot="1" x14ac:dyDescent="0.3">
      <c r="A1773" s="200" t="s">
        <v>8</v>
      </c>
      <c r="B1773" s="202" t="s">
        <v>9</v>
      </c>
      <c r="C1773" s="204" t="s">
        <v>10</v>
      </c>
      <c r="D1773" s="206" t="s">
        <v>11</v>
      </c>
      <c r="E1773" s="207"/>
      <c r="F1773" s="207"/>
      <c r="G1773" s="207"/>
      <c r="H1773" s="207"/>
      <c r="I1773" s="207"/>
      <c r="J1773" s="208"/>
      <c r="K1773" s="209" t="s">
        <v>12</v>
      </c>
      <c r="L1773" s="210"/>
    </row>
    <row r="1774" spans="1:12" ht="17.25" thickBot="1" x14ac:dyDescent="0.35">
      <c r="A1774" s="201"/>
      <c r="B1774" s="203"/>
      <c r="C1774" s="205"/>
      <c r="D1774" s="213" t="s">
        <v>13</v>
      </c>
      <c r="E1774" s="214"/>
      <c r="F1774" s="214"/>
      <c r="G1774" s="215"/>
      <c r="H1774" s="54" t="s">
        <v>14</v>
      </c>
      <c r="I1774" s="54" t="s">
        <v>15</v>
      </c>
      <c r="J1774" s="55" t="s">
        <v>16</v>
      </c>
      <c r="K1774" s="211"/>
      <c r="L1774" s="212"/>
    </row>
    <row r="1775" spans="1:12" ht="16.5" x14ac:dyDescent="0.3">
      <c r="A1775" s="62">
        <v>45804</v>
      </c>
      <c r="B1775" s="63" t="s">
        <v>205</v>
      </c>
      <c r="C1775" s="64"/>
      <c r="D1775" s="187" t="s">
        <v>206</v>
      </c>
      <c r="E1775" s="187"/>
      <c r="F1775" s="187"/>
      <c r="G1775" s="188"/>
      <c r="H1775" s="12">
        <v>1</v>
      </c>
      <c r="I1775" s="59">
        <v>400</v>
      </c>
      <c r="J1775" s="40">
        <f>(H1775*I1775)*1.16</f>
        <v>463.99999999999994</v>
      </c>
      <c r="K1775" s="189"/>
      <c r="L1775" s="190"/>
    </row>
    <row r="1776" spans="1:12" ht="16.5" x14ac:dyDescent="0.3">
      <c r="A1776" s="13"/>
      <c r="B1776" s="14"/>
      <c r="C1776" s="15"/>
      <c r="D1776" s="192" t="s">
        <v>207</v>
      </c>
      <c r="E1776" s="192"/>
      <c r="F1776" s="192"/>
      <c r="G1776" s="193"/>
      <c r="H1776" s="16">
        <v>1</v>
      </c>
      <c r="I1776" s="59">
        <v>150</v>
      </c>
      <c r="J1776" s="40">
        <f>(H1776*I1776)*1.16</f>
        <v>174</v>
      </c>
      <c r="K1776" s="235"/>
      <c r="L1776" s="236"/>
    </row>
    <row r="1777" spans="1:12" ht="16.5" x14ac:dyDescent="0.3">
      <c r="A1777" s="13"/>
      <c r="B1777" s="14"/>
      <c r="C1777" s="15"/>
      <c r="D1777" s="192" t="s">
        <v>208</v>
      </c>
      <c r="E1777" s="192"/>
      <c r="F1777" s="192"/>
      <c r="G1777" s="193"/>
      <c r="H1777" s="16">
        <v>1</v>
      </c>
      <c r="I1777" s="59">
        <v>180</v>
      </c>
      <c r="J1777" s="40">
        <f>(H1777*I1777)*1.16</f>
        <v>208.79999999999998</v>
      </c>
      <c r="K1777" s="70"/>
      <c r="L1777" s="71"/>
    </row>
    <row r="1778" spans="1:12" ht="16.5" x14ac:dyDescent="0.3">
      <c r="A1778" s="13"/>
      <c r="B1778" s="14"/>
      <c r="C1778" s="15"/>
      <c r="D1778" s="192" t="s">
        <v>209</v>
      </c>
      <c r="E1778" s="192"/>
      <c r="F1778" s="192"/>
      <c r="G1778" s="193"/>
      <c r="H1778" s="16">
        <v>1</v>
      </c>
      <c r="I1778" s="59">
        <v>30</v>
      </c>
      <c r="J1778" s="40">
        <f>(H1778*I1778)*1.16</f>
        <v>34.799999999999997</v>
      </c>
      <c r="K1778" s="235"/>
      <c r="L1778" s="236"/>
    </row>
    <row r="1779" spans="1:12" ht="17.25" thickBot="1" x14ac:dyDescent="0.35">
      <c r="A1779" s="13"/>
      <c r="B1779" s="14"/>
      <c r="C1779" s="15"/>
      <c r="D1779" s="237" t="s">
        <v>17</v>
      </c>
      <c r="E1779" s="237"/>
      <c r="F1779" s="237"/>
      <c r="G1779" s="238"/>
      <c r="H1779" s="60"/>
      <c r="I1779" s="61"/>
      <c r="J1779" s="68"/>
      <c r="K1779" s="239"/>
      <c r="L1779" s="240"/>
    </row>
    <row r="1780" spans="1:12" ht="17.25" thickBot="1" x14ac:dyDescent="0.35">
      <c r="A1780" s="56"/>
      <c r="B1780" s="16"/>
      <c r="C1780" s="57"/>
      <c r="D1780" s="198" t="s">
        <v>66</v>
      </c>
      <c r="E1780" s="198"/>
      <c r="F1780" s="198"/>
      <c r="G1780" s="199"/>
      <c r="H1780" s="12">
        <v>1</v>
      </c>
      <c r="I1780" s="59">
        <v>120</v>
      </c>
      <c r="J1780" s="40">
        <f>(H1780*I1780)*1.16</f>
        <v>139.19999999999999</v>
      </c>
      <c r="K1780" s="446"/>
      <c r="L1780" s="447"/>
    </row>
    <row r="1781" spans="1:12" ht="17.25" thickBot="1" x14ac:dyDescent="0.35">
      <c r="A1781" s="26" t="s">
        <v>18</v>
      </c>
      <c r="B1781" s="27"/>
      <c r="C1781" s="28"/>
      <c r="D1781" s="225"/>
      <c r="E1781" s="226"/>
      <c r="F1781" s="226"/>
      <c r="G1781" s="227"/>
      <c r="H1781" s="29"/>
      <c r="I1781" s="29"/>
      <c r="J1781" s="44">
        <f>SUM(J1775:J1780)</f>
        <v>1020.8</v>
      </c>
      <c r="K1781" s="30"/>
      <c r="L1781" s="31"/>
    </row>
    <row r="1782" spans="1:12" ht="16.5" x14ac:dyDescent="0.3">
      <c r="A1782" s="1"/>
      <c r="B1782" s="216"/>
      <c r="C1782" s="216"/>
      <c r="D1782" s="32"/>
      <c r="E1782" s="33"/>
      <c r="F1782" s="33"/>
      <c r="G1782" s="1"/>
      <c r="H1782" s="34"/>
      <c r="I1782" s="34"/>
      <c r="J1782" s="34"/>
      <c r="K1782" s="34"/>
      <c r="L1782" s="1"/>
    </row>
    <row r="1783" spans="1:12" ht="16.5" x14ac:dyDescent="0.3">
      <c r="A1783" s="175" t="s">
        <v>20</v>
      </c>
      <c r="B1783" s="175"/>
      <c r="C1783" s="175"/>
      <c r="D1783" s="175" t="s">
        <v>27</v>
      </c>
      <c r="E1783" s="175"/>
      <c r="F1783" s="175"/>
      <c r="G1783" s="175"/>
      <c r="I1783" s="175" t="s">
        <v>19</v>
      </c>
      <c r="J1783" s="175"/>
      <c r="K1783" s="175"/>
      <c r="L1783" s="33"/>
    </row>
    <row r="1784" spans="1:12" ht="16.5" x14ac:dyDescent="0.3">
      <c r="A1784" s="218" t="s">
        <v>62</v>
      </c>
      <c r="B1784" s="218"/>
      <c r="C1784" s="218"/>
      <c r="D1784" s="218" t="s">
        <v>87</v>
      </c>
      <c r="E1784" s="218"/>
      <c r="F1784" s="218"/>
      <c r="G1784" s="218"/>
      <c r="I1784" s="218" t="s">
        <v>60</v>
      </c>
      <c r="J1784" s="218"/>
      <c r="K1784" s="218"/>
      <c r="L1784" s="33"/>
    </row>
    <row r="1785" spans="1:12" ht="16.5" x14ac:dyDescent="0.3">
      <c r="A1785" s="174" t="s">
        <v>47</v>
      </c>
      <c r="B1785" s="174"/>
      <c r="C1785" s="174"/>
      <c r="D1785" s="174" t="s">
        <v>34</v>
      </c>
      <c r="E1785" s="174"/>
      <c r="F1785" s="174"/>
      <c r="G1785" s="174"/>
      <c r="H1785" s="69"/>
      <c r="I1785" s="174" t="s">
        <v>28</v>
      </c>
      <c r="J1785" s="174"/>
      <c r="K1785" s="174"/>
      <c r="L1785" s="33"/>
    </row>
    <row r="1792" spans="1:12" ht="16.5" x14ac:dyDescent="0.3">
      <c r="A1792" s="1"/>
      <c r="B1792" s="1"/>
      <c r="C1792" s="1"/>
      <c r="D1792" s="1"/>
      <c r="E1792" s="1"/>
      <c r="F1792" s="1"/>
      <c r="G1792" s="1"/>
      <c r="H1792" s="1"/>
      <c r="I1792" s="1"/>
      <c r="J1792" s="1"/>
      <c r="K1792" s="1"/>
      <c r="L1792" s="1"/>
    </row>
    <row r="1793" spans="1:12" ht="15.75" x14ac:dyDescent="0.25">
      <c r="A1793" s="174" t="s">
        <v>21</v>
      </c>
      <c r="B1793" s="174"/>
      <c r="C1793" s="174"/>
      <c r="D1793" s="174"/>
      <c r="E1793" s="174"/>
      <c r="F1793" s="174"/>
      <c r="G1793" s="174"/>
      <c r="H1793" s="174"/>
      <c r="I1793" s="174"/>
      <c r="J1793" s="174"/>
      <c r="K1793" s="174"/>
      <c r="L1793" s="174"/>
    </row>
    <row r="1794" spans="1:12" ht="15.75" x14ac:dyDescent="0.25">
      <c r="A1794" s="175" t="s">
        <v>0</v>
      </c>
      <c r="B1794" s="175"/>
      <c r="C1794" s="175"/>
      <c r="D1794" s="175"/>
      <c r="E1794" s="175"/>
      <c r="F1794" s="175"/>
      <c r="G1794" s="175"/>
      <c r="H1794" s="175"/>
      <c r="I1794" s="175"/>
      <c r="J1794" s="175"/>
      <c r="K1794" s="175"/>
      <c r="L1794" s="175"/>
    </row>
    <row r="1795" spans="1:12" ht="16.5" x14ac:dyDescent="0.3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</row>
    <row r="1796" spans="1:12" ht="16.5" x14ac:dyDescent="0.3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</row>
    <row r="1797" spans="1:12" ht="16.5" x14ac:dyDescent="0.3">
      <c r="A1797" s="3" t="s">
        <v>1</v>
      </c>
      <c r="B1797" s="176" t="s">
        <v>53</v>
      </c>
      <c r="C1797" s="177"/>
      <c r="D1797" s="177"/>
      <c r="E1797" s="177"/>
      <c r="F1797" s="177"/>
      <c r="G1797" s="178"/>
      <c r="H1797" s="4" t="s">
        <v>2</v>
      </c>
      <c r="I1797" s="5"/>
      <c r="J1797" s="243" t="s">
        <v>52</v>
      </c>
      <c r="K1797" s="244"/>
      <c r="L1797" s="245"/>
    </row>
    <row r="1798" spans="1:12" ht="16.5" x14ac:dyDescent="0.3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</row>
    <row r="1799" spans="1:12" ht="16.5" x14ac:dyDescent="0.3">
      <c r="A1799" s="7" t="s">
        <v>3</v>
      </c>
      <c r="B1799" s="179" t="s">
        <v>40</v>
      </c>
      <c r="C1799" s="180"/>
      <c r="D1799" s="180"/>
      <c r="E1799" s="181"/>
      <c r="F1799" s="8" t="s">
        <v>4</v>
      </c>
      <c r="G1799" s="179">
        <v>1997</v>
      </c>
      <c r="H1799" s="181"/>
      <c r="I1799" s="7" t="s">
        <v>5</v>
      </c>
      <c r="J1799" s="160" t="s">
        <v>82</v>
      </c>
      <c r="K1799" s="155" t="s">
        <v>51</v>
      </c>
      <c r="L1799" s="156" t="s">
        <v>51</v>
      </c>
    </row>
    <row r="1800" spans="1:12" ht="16.5" x14ac:dyDescent="0.3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</row>
    <row r="1801" spans="1:12" ht="16.5" x14ac:dyDescent="0.3">
      <c r="A1801" s="176" t="s">
        <v>6</v>
      </c>
      <c r="B1801" s="178"/>
      <c r="C1801" s="179" t="s">
        <v>33</v>
      </c>
      <c r="D1801" s="180"/>
      <c r="E1801" s="180"/>
      <c r="F1801" s="180"/>
      <c r="G1801" s="180"/>
      <c r="H1801" s="180"/>
      <c r="I1801" s="180"/>
      <c r="J1801" s="180"/>
      <c r="K1801" s="180"/>
      <c r="L1801" s="181"/>
    </row>
    <row r="1802" spans="1:12" ht="16.5" x14ac:dyDescent="0.3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</row>
    <row r="1803" spans="1:12" ht="16.5" x14ac:dyDescent="0.3">
      <c r="A1803" s="176" t="s">
        <v>7</v>
      </c>
      <c r="B1803" s="178"/>
      <c r="C1803" s="179" t="s">
        <v>76</v>
      </c>
      <c r="D1803" s="180"/>
      <c r="E1803" s="180"/>
      <c r="F1803" s="180"/>
      <c r="G1803" s="180"/>
      <c r="H1803" s="180"/>
      <c r="I1803" s="180"/>
      <c r="J1803" s="180"/>
      <c r="K1803" s="180"/>
      <c r="L1803" s="181"/>
    </row>
    <row r="1804" spans="1:12" ht="17.25" thickBot="1" x14ac:dyDescent="0.35">
      <c r="A1804" s="1"/>
      <c r="B1804" s="1"/>
      <c r="C1804" s="1"/>
      <c r="D1804" s="1"/>
      <c r="E1804" s="1"/>
      <c r="F1804" s="1"/>
      <c r="G1804" s="1"/>
      <c r="H1804" s="1"/>
      <c r="I1804" s="1"/>
      <c r="J1804" s="1"/>
      <c r="K1804" s="1"/>
      <c r="L1804" s="1"/>
    </row>
    <row r="1805" spans="1:12" ht="17.25" customHeight="1" thickBot="1" x14ac:dyDescent="0.3">
      <c r="A1805" s="200" t="s">
        <v>8</v>
      </c>
      <c r="B1805" s="202" t="s">
        <v>9</v>
      </c>
      <c r="C1805" s="204" t="s">
        <v>10</v>
      </c>
      <c r="D1805" s="206" t="s">
        <v>11</v>
      </c>
      <c r="E1805" s="207"/>
      <c r="F1805" s="207"/>
      <c r="G1805" s="207"/>
      <c r="H1805" s="207"/>
      <c r="I1805" s="207"/>
      <c r="J1805" s="208"/>
      <c r="K1805" s="209" t="s">
        <v>12</v>
      </c>
      <c r="L1805" s="210"/>
    </row>
    <row r="1806" spans="1:12" ht="17.25" thickBot="1" x14ac:dyDescent="0.35">
      <c r="A1806" s="201"/>
      <c r="B1806" s="203"/>
      <c r="C1806" s="205"/>
      <c r="D1806" s="213" t="s">
        <v>13</v>
      </c>
      <c r="E1806" s="214"/>
      <c r="F1806" s="214"/>
      <c r="G1806" s="215"/>
      <c r="H1806" s="54" t="s">
        <v>14</v>
      </c>
      <c r="I1806" s="54" t="s">
        <v>15</v>
      </c>
      <c r="J1806" s="55" t="s">
        <v>16</v>
      </c>
      <c r="K1806" s="211"/>
      <c r="L1806" s="212"/>
    </row>
    <row r="1807" spans="1:12" ht="16.5" x14ac:dyDescent="0.3">
      <c r="A1807" s="62">
        <v>45833</v>
      </c>
      <c r="B1807" s="63" t="s">
        <v>242</v>
      </c>
      <c r="C1807" s="64"/>
      <c r="D1807" s="187" t="s">
        <v>243</v>
      </c>
      <c r="E1807" s="187"/>
      <c r="F1807" s="187"/>
      <c r="G1807" s="188"/>
      <c r="H1807" s="12">
        <v>1</v>
      </c>
      <c r="I1807" s="59">
        <v>1007.76</v>
      </c>
      <c r="J1807" s="40">
        <f t="shared" ref="J1807:J1812" si="21">(I1807*H1807)*1.16</f>
        <v>1169.0015999999998</v>
      </c>
      <c r="K1807" s="241"/>
      <c r="L1807" s="242"/>
    </row>
    <row r="1808" spans="1:12" ht="16.5" x14ac:dyDescent="0.3">
      <c r="A1808" s="48"/>
      <c r="B1808" s="12"/>
      <c r="C1808" s="49"/>
      <c r="D1808" s="192" t="s">
        <v>236</v>
      </c>
      <c r="E1808" s="192"/>
      <c r="F1808" s="192"/>
      <c r="G1808" s="193"/>
      <c r="H1808" s="12">
        <v>2</v>
      </c>
      <c r="I1808" s="59">
        <v>447.41</v>
      </c>
      <c r="J1808" s="40">
        <f t="shared" si="21"/>
        <v>1037.9911999999999</v>
      </c>
      <c r="K1808" s="135"/>
      <c r="L1808" s="136"/>
    </row>
    <row r="1809" spans="1:12" ht="16.5" x14ac:dyDescent="0.3">
      <c r="A1809" s="48"/>
      <c r="B1809" s="12"/>
      <c r="C1809" s="49"/>
      <c r="D1809" s="192" t="s">
        <v>237</v>
      </c>
      <c r="E1809" s="192"/>
      <c r="F1809" s="192"/>
      <c r="G1809" s="193"/>
      <c r="H1809" s="12">
        <v>2</v>
      </c>
      <c r="I1809" s="59">
        <v>211.21</v>
      </c>
      <c r="J1809" s="40">
        <f t="shared" si="21"/>
        <v>490.00720000000001</v>
      </c>
      <c r="K1809" s="135"/>
      <c r="L1809" s="136"/>
    </row>
    <row r="1810" spans="1:12" ht="16.5" x14ac:dyDescent="0.3">
      <c r="A1810" s="48"/>
      <c r="B1810" s="12"/>
      <c r="C1810" s="49"/>
      <c r="D1810" s="192" t="s">
        <v>238</v>
      </c>
      <c r="E1810" s="192"/>
      <c r="F1810" s="192"/>
      <c r="G1810" s="193"/>
      <c r="H1810" s="12">
        <v>2</v>
      </c>
      <c r="I1810" s="59">
        <v>93.97</v>
      </c>
      <c r="J1810" s="40">
        <f t="shared" si="21"/>
        <v>218.01039999999998</v>
      </c>
      <c r="K1810" s="135"/>
      <c r="L1810" s="136"/>
    </row>
    <row r="1811" spans="1:12" ht="16.5" x14ac:dyDescent="0.3">
      <c r="A1811" s="13"/>
      <c r="B1811" s="14"/>
      <c r="C1811" s="15"/>
      <c r="D1811" s="192" t="s">
        <v>239</v>
      </c>
      <c r="E1811" s="192"/>
      <c r="F1811" s="192"/>
      <c r="G1811" s="193"/>
      <c r="H1811" s="16">
        <v>2</v>
      </c>
      <c r="I1811" s="59">
        <v>90.52</v>
      </c>
      <c r="J1811" s="40">
        <f t="shared" si="21"/>
        <v>210.00639999999999</v>
      </c>
      <c r="K1811" s="235"/>
      <c r="L1811" s="236"/>
    </row>
    <row r="1812" spans="1:12" ht="16.5" x14ac:dyDescent="0.3">
      <c r="A1812" s="13"/>
      <c r="B1812" s="14"/>
      <c r="C1812" s="15"/>
      <c r="D1812" s="192" t="s">
        <v>244</v>
      </c>
      <c r="E1812" s="192"/>
      <c r="F1812" s="192"/>
      <c r="G1812" s="193"/>
      <c r="H1812" s="16">
        <v>4</v>
      </c>
      <c r="I1812" s="59">
        <v>81.47</v>
      </c>
      <c r="J1812" s="40">
        <f t="shared" si="21"/>
        <v>378.02079999999995</v>
      </c>
      <c r="K1812" s="235"/>
      <c r="L1812" s="236"/>
    </row>
    <row r="1813" spans="1:12" ht="17.25" thickBot="1" x14ac:dyDescent="0.35">
      <c r="A1813" s="13"/>
      <c r="B1813" s="14"/>
      <c r="C1813" s="15"/>
      <c r="D1813" s="237" t="s">
        <v>17</v>
      </c>
      <c r="E1813" s="237"/>
      <c r="F1813" s="237"/>
      <c r="G1813" s="238"/>
      <c r="H1813" s="60"/>
      <c r="I1813" s="61"/>
      <c r="J1813" s="68"/>
      <c r="K1813" s="239"/>
      <c r="L1813" s="240"/>
    </row>
    <row r="1814" spans="1:12" ht="17.25" thickBot="1" x14ac:dyDescent="0.35">
      <c r="A1814" s="56"/>
      <c r="B1814" s="16"/>
      <c r="C1814" s="57"/>
      <c r="D1814" s="198" t="s">
        <v>245</v>
      </c>
      <c r="E1814" s="198"/>
      <c r="F1814" s="198"/>
      <c r="G1814" s="199"/>
      <c r="H1814" s="12">
        <v>1</v>
      </c>
      <c r="I1814" s="59">
        <v>1200</v>
      </c>
      <c r="J1814" s="40">
        <f>(I1814*H1814)*1.16</f>
        <v>1392</v>
      </c>
      <c r="K1814" s="446"/>
      <c r="L1814" s="447"/>
    </row>
    <row r="1815" spans="1:12" ht="17.25" thickBot="1" x14ac:dyDescent="0.35">
      <c r="A1815" s="26" t="s">
        <v>18</v>
      </c>
      <c r="B1815" s="27"/>
      <c r="C1815" s="28"/>
      <c r="D1815" s="225"/>
      <c r="E1815" s="226"/>
      <c r="F1815" s="226"/>
      <c r="G1815" s="227"/>
      <c r="H1815" s="29"/>
      <c r="I1815" s="29"/>
      <c r="J1815" s="44">
        <f>SUM(J1807:J1814)</f>
        <v>4895.0375999999997</v>
      </c>
      <c r="K1815" s="30"/>
      <c r="L1815" s="31"/>
    </row>
    <row r="1816" spans="1:12" ht="16.5" x14ac:dyDescent="0.3">
      <c r="A1816" s="1"/>
      <c r="B1816" s="216"/>
      <c r="C1816" s="216"/>
      <c r="D1816" s="32"/>
      <c r="E1816" s="33"/>
      <c r="F1816" s="33"/>
      <c r="G1816" s="1"/>
      <c r="H1816" s="34"/>
      <c r="I1816" s="34"/>
      <c r="J1816" s="34"/>
      <c r="K1816" s="34"/>
      <c r="L1816" s="1"/>
    </row>
    <row r="1817" spans="1:12" ht="16.5" x14ac:dyDescent="0.3">
      <c r="A1817" s="175" t="s">
        <v>20</v>
      </c>
      <c r="B1817" s="175"/>
      <c r="C1817" s="175"/>
      <c r="D1817" s="175" t="s">
        <v>27</v>
      </c>
      <c r="E1817" s="175"/>
      <c r="F1817" s="175"/>
      <c r="G1817" s="175"/>
      <c r="I1817" s="175" t="s">
        <v>19</v>
      </c>
      <c r="J1817" s="175"/>
      <c r="K1817" s="175"/>
      <c r="L1817" s="33"/>
    </row>
    <row r="1818" spans="1:12" ht="16.5" x14ac:dyDescent="0.3">
      <c r="A1818" s="218" t="s">
        <v>62</v>
      </c>
      <c r="B1818" s="218"/>
      <c r="C1818" s="218"/>
      <c r="D1818" s="218" t="s">
        <v>87</v>
      </c>
      <c r="E1818" s="218"/>
      <c r="F1818" s="218"/>
      <c r="G1818" s="218"/>
      <c r="I1818" s="218" t="s">
        <v>60</v>
      </c>
      <c r="J1818" s="218"/>
      <c r="K1818" s="218"/>
      <c r="L1818" s="33"/>
    </row>
    <row r="1819" spans="1:12" ht="16.5" x14ac:dyDescent="0.3">
      <c r="A1819" s="174" t="s">
        <v>47</v>
      </c>
      <c r="B1819" s="174"/>
      <c r="C1819" s="174"/>
      <c r="D1819" s="174" t="s">
        <v>34</v>
      </c>
      <c r="E1819" s="174"/>
      <c r="F1819" s="174"/>
      <c r="G1819" s="174"/>
      <c r="H1819" s="69"/>
      <c r="I1819" s="174" t="s">
        <v>28</v>
      </c>
      <c r="J1819" s="174"/>
      <c r="K1819" s="174"/>
      <c r="L1819" s="33"/>
    </row>
    <row r="1823" spans="1:12" ht="16.5" x14ac:dyDescent="0.3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ht="15.75" x14ac:dyDescent="0.25">
      <c r="A1824" s="174" t="s">
        <v>21</v>
      </c>
      <c r="B1824" s="174"/>
      <c r="C1824" s="174"/>
      <c r="D1824" s="174"/>
      <c r="E1824" s="174"/>
      <c r="F1824" s="174"/>
      <c r="G1824" s="174"/>
      <c r="H1824" s="174"/>
      <c r="I1824" s="174"/>
      <c r="J1824" s="174"/>
      <c r="K1824" s="174"/>
      <c r="L1824" s="174"/>
    </row>
    <row r="1825" spans="1:12" ht="15.75" x14ac:dyDescent="0.25">
      <c r="A1825" s="175" t="s">
        <v>0</v>
      </c>
      <c r="B1825" s="175"/>
      <c r="C1825" s="175"/>
      <c r="D1825" s="175"/>
      <c r="E1825" s="175"/>
      <c r="F1825" s="175"/>
      <c r="G1825" s="175"/>
      <c r="H1825" s="175"/>
      <c r="I1825" s="175"/>
      <c r="J1825" s="175"/>
      <c r="K1825" s="175"/>
      <c r="L1825" s="175"/>
    </row>
    <row r="1826" spans="1:12" ht="16.5" x14ac:dyDescent="0.3">
      <c r="A1826" s="2"/>
      <c r="B1826" s="2"/>
      <c r="C1826" s="2"/>
      <c r="D1826" s="2"/>
      <c r="E1826" s="2"/>
      <c r="F1826" s="2"/>
      <c r="G1826" s="2"/>
      <c r="H1826" s="2"/>
      <c r="I1826" s="2"/>
      <c r="J1826" s="2"/>
      <c r="K1826" s="2"/>
      <c r="L1826" s="2"/>
    </row>
    <row r="1827" spans="1:12" ht="16.5" x14ac:dyDescent="0.3">
      <c r="A1827" s="2"/>
      <c r="B1827" s="2"/>
      <c r="C1827" s="2"/>
      <c r="D1827" s="2"/>
      <c r="E1827" s="2"/>
      <c r="F1827" s="2"/>
      <c r="G1827" s="2"/>
      <c r="H1827" s="2"/>
      <c r="I1827" s="2"/>
      <c r="J1827" s="2"/>
      <c r="K1827" s="2"/>
      <c r="L1827" s="2"/>
    </row>
    <row r="1828" spans="1:12" ht="16.5" x14ac:dyDescent="0.3">
      <c r="A1828" s="3" t="s">
        <v>1</v>
      </c>
      <c r="B1828" s="176" t="s">
        <v>55</v>
      </c>
      <c r="C1828" s="177"/>
      <c r="D1828" s="177"/>
      <c r="E1828" s="177"/>
      <c r="F1828" s="177"/>
      <c r="G1828" s="178"/>
      <c r="H1828" s="4" t="s">
        <v>2</v>
      </c>
      <c r="I1828" s="5"/>
      <c r="J1828" s="47" t="s">
        <v>54</v>
      </c>
      <c r="K1828" s="5"/>
      <c r="L1828" s="6"/>
    </row>
    <row r="1829" spans="1:12" ht="16.5" x14ac:dyDescent="0.3">
      <c r="A1829" s="2"/>
      <c r="B1829" s="2"/>
      <c r="C1829" s="2"/>
      <c r="D1829" s="2"/>
      <c r="E1829" s="2"/>
      <c r="F1829" s="2"/>
      <c r="G1829" s="2"/>
      <c r="H1829" s="2"/>
      <c r="I1829" s="2"/>
      <c r="J1829" s="2"/>
      <c r="K1829" s="2"/>
      <c r="L1829" s="2"/>
    </row>
    <row r="1830" spans="1:12" ht="16.5" x14ac:dyDescent="0.3">
      <c r="A1830" s="7" t="s">
        <v>3</v>
      </c>
      <c r="B1830" s="179" t="s">
        <v>31</v>
      </c>
      <c r="C1830" s="180"/>
      <c r="D1830" s="180" t="s">
        <v>31</v>
      </c>
      <c r="E1830" s="181"/>
      <c r="F1830" s="8" t="s">
        <v>4</v>
      </c>
      <c r="G1830" s="179">
        <v>2001</v>
      </c>
      <c r="H1830" s="181"/>
      <c r="I1830" s="7" t="s">
        <v>5</v>
      </c>
      <c r="J1830" s="160" t="s">
        <v>75</v>
      </c>
      <c r="K1830" s="155" t="s">
        <v>32</v>
      </c>
      <c r="L1830" s="156" t="s">
        <v>32</v>
      </c>
    </row>
    <row r="1831" spans="1:12" ht="16.5" x14ac:dyDescent="0.3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2"/>
    </row>
    <row r="1832" spans="1:12" ht="16.5" x14ac:dyDescent="0.3">
      <c r="A1832" s="176" t="s">
        <v>6</v>
      </c>
      <c r="B1832" s="178"/>
      <c r="C1832" s="179" t="s">
        <v>37</v>
      </c>
      <c r="D1832" s="180"/>
      <c r="E1832" s="180"/>
      <c r="F1832" s="180"/>
      <c r="G1832" s="180"/>
      <c r="H1832" s="180"/>
      <c r="I1832" s="180"/>
      <c r="J1832" s="180"/>
      <c r="K1832" s="180"/>
      <c r="L1832" s="181"/>
    </row>
    <row r="1833" spans="1:12" ht="16.5" x14ac:dyDescent="0.3">
      <c r="A1833" s="2"/>
      <c r="B1833" s="2"/>
      <c r="C1833" s="2"/>
      <c r="D1833" s="2"/>
      <c r="E1833" s="2"/>
      <c r="F1833" s="2"/>
      <c r="G1833" s="2"/>
      <c r="H1833" s="2"/>
      <c r="I1833" s="2"/>
      <c r="J1833" s="2"/>
      <c r="K1833" s="2"/>
      <c r="L1833" s="2"/>
    </row>
    <row r="1834" spans="1:12" ht="16.5" x14ac:dyDescent="0.3">
      <c r="A1834" s="176" t="s">
        <v>7</v>
      </c>
      <c r="B1834" s="178"/>
      <c r="C1834" s="179" t="s">
        <v>62</v>
      </c>
      <c r="D1834" s="180"/>
      <c r="E1834" s="180"/>
      <c r="F1834" s="180"/>
      <c r="G1834" s="180"/>
      <c r="H1834" s="180"/>
      <c r="I1834" s="180"/>
      <c r="J1834" s="180"/>
      <c r="K1834" s="180"/>
      <c r="L1834" s="181"/>
    </row>
    <row r="1835" spans="1:12" ht="17.25" thickBot="1" x14ac:dyDescent="0.35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ht="17.25" customHeight="1" thickBot="1" x14ac:dyDescent="0.3">
      <c r="A1836" s="200" t="s">
        <v>8</v>
      </c>
      <c r="B1836" s="202" t="s">
        <v>9</v>
      </c>
      <c r="C1836" s="204" t="s">
        <v>10</v>
      </c>
      <c r="D1836" s="206" t="s">
        <v>11</v>
      </c>
      <c r="E1836" s="207"/>
      <c r="F1836" s="207"/>
      <c r="G1836" s="207"/>
      <c r="H1836" s="207"/>
      <c r="I1836" s="207"/>
      <c r="J1836" s="208"/>
      <c r="K1836" s="209" t="s">
        <v>12</v>
      </c>
      <c r="L1836" s="210"/>
    </row>
    <row r="1837" spans="1:12" ht="17.25" thickBot="1" x14ac:dyDescent="0.35">
      <c r="A1837" s="201"/>
      <c r="B1837" s="203"/>
      <c r="C1837" s="205"/>
      <c r="D1837" s="213" t="s">
        <v>13</v>
      </c>
      <c r="E1837" s="214"/>
      <c r="F1837" s="214"/>
      <c r="G1837" s="215"/>
      <c r="H1837" s="54" t="s">
        <v>14</v>
      </c>
      <c r="I1837" s="54" t="s">
        <v>15</v>
      </c>
      <c r="J1837" s="55" t="s">
        <v>16</v>
      </c>
      <c r="K1837" s="211"/>
      <c r="L1837" s="212"/>
    </row>
    <row r="1838" spans="1:12" ht="16.5" x14ac:dyDescent="0.3">
      <c r="A1838" s="48">
        <v>45860</v>
      </c>
      <c r="B1838" s="12" t="s">
        <v>282</v>
      </c>
      <c r="C1838" s="49"/>
      <c r="D1838" s="186" t="s">
        <v>271</v>
      </c>
      <c r="E1838" s="187"/>
      <c r="F1838" s="187"/>
      <c r="G1838" s="188"/>
      <c r="H1838" s="12">
        <v>1</v>
      </c>
      <c r="I1838" s="36">
        <v>650</v>
      </c>
      <c r="J1838" s="40">
        <f t="shared" ref="J1838:J1848" si="22">(I1838*H1838)*1.16</f>
        <v>754</v>
      </c>
      <c r="K1838" s="189"/>
      <c r="L1838" s="190"/>
    </row>
    <row r="1839" spans="1:12" ht="16.5" x14ac:dyDescent="0.3">
      <c r="A1839" s="13"/>
      <c r="B1839" s="14"/>
      <c r="C1839" s="15"/>
      <c r="D1839" s="191" t="s">
        <v>42</v>
      </c>
      <c r="E1839" s="192"/>
      <c r="F1839" s="192"/>
      <c r="G1839" s="193"/>
      <c r="H1839" s="16">
        <v>1</v>
      </c>
      <c r="I1839" s="37">
        <v>250</v>
      </c>
      <c r="J1839" s="40">
        <f t="shared" si="22"/>
        <v>290</v>
      </c>
      <c r="K1839" s="17"/>
      <c r="L1839" s="18"/>
    </row>
    <row r="1840" spans="1:12" ht="16.5" x14ac:dyDescent="0.3">
      <c r="A1840" s="13"/>
      <c r="B1840" s="14"/>
      <c r="C1840" s="15"/>
      <c r="D1840" s="191" t="s">
        <v>41</v>
      </c>
      <c r="E1840" s="192"/>
      <c r="F1840" s="192"/>
      <c r="G1840" s="193"/>
      <c r="H1840" s="16">
        <v>1</v>
      </c>
      <c r="I1840" s="37">
        <v>95</v>
      </c>
      <c r="J1840" s="40">
        <f t="shared" si="22"/>
        <v>110.19999999999999</v>
      </c>
      <c r="K1840" s="17"/>
      <c r="L1840" s="18"/>
    </row>
    <row r="1841" spans="1:12" ht="16.5" x14ac:dyDescent="0.3">
      <c r="A1841" s="13"/>
      <c r="B1841" s="14"/>
      <c r="C1841" s="15"/>
      <c r="D1841" s="191" t="s">
        <v>272</v>
      </c>
      <c r="E1841" s="192"/>
      <c r="F1841" s="192"/>
      <c r="G1841" s="193"/>
      <c r="H1841" s="16">
        <v>1</v>
      </c>
      <c r="I1841" s="37">
        <v>85</v>
      </c>
      <c r="J1841" s="40">
        <f t="shared" si="22"/>
        <v>98.6</v>
      </c>
      <c r="K1841" s="17"/>
      <c r="L1841" s="18"/>
    </row>
    <row r="1842" spans="1:12" ht="16.5" x14ac:dyDescent="0.3">
      <c r="A1842" s="13"/>
      <c r="B1842" s="14"/>
      <c r="C1842" s="15"/>
      <c r="D1842" s="191" t="s">
        <v>273</v>
      </c>
      <c r="E1842" s="192"/>
      <c r="F1842" s="192"/>
      <c r="G1842" s="193"/>
      <c r="H1842" s="16">
        <v>2</v>
      </c>
      <c r="I1842" s="37">
        <v>340</v>
      </c>
      <c r="J1842" s="40">
        <f t="shared" si="22"/>
        <v>788.8</v>
      </c>
      <c r="K1842" s="17"/>
      <c r="L1842" s="18"/>
    </row>
    <row r="1843" spans="1:12" ht="16.5" x14ac:dyDescent="0.3">
      <c r="A1843" s="13"/>
      <c r="B1843" s="14"/>
      <c r="C1843" s="15"/>
      <c r="D1843" s="191" t="s">
        <v>274</v>
      </c>
      <c r="E1843" s="192"/>
      <c r="F1843" s="192"/>
      <c r="G1843" s="193"/>
      <c r="H1843" s="16">
        <v>1</v>
      </c>
      <c r="I1843" s="37">
        <v>95</v>
      </c>
      <c r="J1843" s="40">
        <f t="shared" si="22"/>
        <v>110.19999999999999</v>
      </c>
      <c r="K1843" s="17"/>
      <c r="L1843" s="18"/>
    </row>
    <row r="1844" spans="1:12" ht="16.5" x14ac:dyDescent="0.3">
      <c r="A1844" s="13"/>
      <c r="B1844" s="14"/>
      <c r="C1844" s="15"/>
      <c r="D1844" s="191" t="s">
        <v>275</v>
      </c>
      <c r="E1844" s="192"/>
      <c r="F1844" s="192"/>
      <c r="G1844" s="193"/>
      <c r="H1844" s="16">
        <v>1</v>
      </c>
      <c r="I1844" s="37">
        <v>180</v>
      </c>
      <c r="J1844" s="40">
        <f t="shared" si="22"/>
        <v>208.79999999999998</v>
      </c>
      <c r="K1844" s="17"/>
      <c r="L1844" s="18"/>
    </row>
    <row r="1845" spans="1:12" ht="16.5" x14ac:dyDescent="0.3">
      <c r="A1845" s="13"/>
      <c r="B1845" s="14"/>
      <c r="C1845" s="15"/>
      <c r="D1845" s="191" t="s">
        <v>276</v>
      </c>
      <c r="E1845" s="192"/>
      <c r="F1845" s="192"/>
      <c r="G1845" s="193"/>
      <c r="H1845" s="16">
        <v>1</v>
      </c>
      <c r="I1845" s="37">
        <v>650</v>
      </c>
      <c r="J1845" s="40">
        <f t="shared" si="22"/>
        <v>754</v>
      </c>
      <c r="K1845" s="17"/>
      <c r="L1845" s="18"/>
    </row>
    <row r="1846" spans="1:12" ht="16.5" x14ac:dyDescent="0.3">
      <c r="A1846" s="13"/>
      <c r="B1846" s="14"/>
      <c r="C1846" s="15"/>
      <c r="D1846" s="191" t="s">
        <v>277</v>
      </c>
      <c r="E1846" s="192"/>
      <c r="F1846" s="192"/>
      <c r="G1846" s="193"/>
      <c r="H1846" s="16">
        <v>1</v>
      </c>
      <c r="I1846" s="37">
        <v>600</v>
      </c>
      <c r="J1846" s="40">
        <f t="shared" si="22"/>
        <v>696</v>
      </c>
      <c r="K1846" s="17"/>
      <c r="L1846" s="18"/>
    </row>
    <row r="1847" spans="1:12" ht="16.5" x14ac:dyDescent="0.3">
      <c r="A1847" s="13"/>
      <c r="B1847" s="14"/>
      <c r="C1847" s="15"/>
      <c r="D1847" s="191" t="s">
        <v>278</v>
      </c>
      <c r="E1847" s="192"/>
      <c r="F1847" s="192"/>
      <c r="G1847" s="193"/>
      <c r="H1847" s="16">
        <v>1</v>
      </c>
      <c r="I1847" s="37">
        <v>2150</v>
      </c>
      <c r="J1847" s="40">
        <f t="shared" si="22"/>
        <v>2494</v>
      </c>
      <c r="K1847" s="17"/>
      <c r="L1847" s="18"/>
    </row>
    <row r="1848" spans="1:12" ht="17.25" thickBot="1" x14ac:dyDescent="0.35">
      <c r="A1848" s="13"/>
      <c r="B1848" s="14"/>
      <c r="C1848" s="15"/>
      <c r="D1848" s="191" t="s">
        <v>279</v>
      </c>
      <c r="E1848" s="192"/>
      <c r="F1848" s="192"/>
      <c r="G1848" s="193"/>
      <c r="H1848" s="16">
        <v>1</v>
      </c>
      <c r="I1848" s="37">
        <v>679</v>
      </c>
      <c r="J1848" s="40">
        <f t="shared" si="22"/>
        <v>787.64</v>
      </c>
      <c r="K1848" s="17"/>
      <c r="L1848" s="18"/>
    </row>
    <row r="1849" spans="1:12" ht="17.25" thickBot="1" x14ac:dyDescent="0.35">
      <c r="A1849" s="13"/>
      <c r="B1849" s="14"/>
      <c r="C1849" s="15"/>
      <c r="D1849" s="194" t="s">
        <v>17</v>
      </c>
      <c r="E1849" s="195"/>
      <c r="F1849" s="195"/>
      <c r="G1849" s="196"/>
      <c r="H1849" s="20"/>
      <c r="I1849" s="39"/>
      <c r="J1849" s="43"/>
      <c r="K1849" s="45"/>
      <c r="L1849" s="46"/>
    </row>
    <row r="1850" spans="1:12" ht="16.5" x14ac:dyDescent="0.3">
      <c r="A1850" s="56"/>
      <c r="B1850" s="16"/>
      <c r="C1850" s="57"/>
      <c r="D1850" s="228" t="s">
        <v>280</v>
      </c>
      <c r="E1850" s="229"/>
      <c r="F1850" s="229"/>
      <c r="G1850" s="230"/>
      <c r="H1850" s="12">
        <v>1</v>
      </c>
      <c r="I1850" s="36">
        <v>1200</v>
      </c>
      <c r="J1850" s="40">
        <f>(I1850*H1850)*1.16</f>
        <v>1392</v>
      </c>
      <c r="K1850" s="189"/>
      <c r="L1850" s="190"/>
    </row>
    <row r="1851" spans="1:12" ht="17.25" thickBot="1" x14ac:dyDescent="0.35">
      <c r="A1851" s="133"/>
      <c r="B1851" s="19"/>
      <c r="C1851" s="132"/>
      <c r="D1851" s="231" t="s">
        <v>281</v>
      </c>
      <c r="E1851" s="232"/>
      <c r="F1851" s="232"/>
      <c r="G1851" s="233"/>
      <c r="H1851" s="50">
        <v>1</v>
      </c>
      <c r="I1851" s="51">
        <v>800</v>
      </c>
      <c r="J1851" s="40">
        <f>(I1851*H1851)*1.16</f>
        <v>927.99999999999989</v>
      </c>
      <c r="K1851" s="135"/>
      <c r="L1851" s="136"/>
    </row>
    <row r="1852" spans="1:12" ht="17.25" thickBot="1" x14ac:dyDescent="0.35">
      <c r="A1852" s="133"/>
      <c r="B1852" s="19"/>
      <c r="C1852" s="132"/>
      <c r="D1852" s="194" t="s">
        <v>254</v>
      </c>
      <c r="E1852" s="195"/>
      <c r="F1852" s="195"/>
      <c r="G1852" s="196"/>
      <c r="H1852" s="20"/>
      <c r="I1852" s="39"/>
      <c r="J1852" s="42"/>
      <c r="K1852" s="135"/>
      <c r="L1852" s="136"/>
    </row>
    <row r="1853" spans="1:12" ht="17.25" thickBot="1" x14ac:dyDescent="0.35">
      <c r="A1853" s="21"/>
      <c r="B1853" s="22"/>
      <c r="C1853" s="23"/>
      <c r="D1853" s="222" t="s">
        <v>255</v>
      </c>
      <c r="E1853" s="223"/>
      <c r="F1853" s="223"/>
      <c r="G1853" s="224"/>
      <c r="H1853" s="19">
        <v>1</v>
      </c>
      <c r="I1853" s="38">
        <v>101.45</v>
      </c>
      <c r="J1853" s="41">
        <f>H1853*I1853</f>
        <v>101.45</v>
      </c>
      <c r="K1853" s="24"/>
      <c r="L1853" s="25"/>
    </row>
    <row r="1854" spans="1:12" ht="17.25" thickBot="1" x14ac:dyDescent="0.35">
      <c r="A1854" s="26" t="s">
        <v>18</v>
      </c>
      <c r="B1854" s="27"/>
      <c r="C1854" s="28"/>
      <c r="D1854" s="225"/>
      <c r="E1854" s="226"/>
      <c r="F1854" s="226"/>
      <c r="G1854" s="227"/>
      <c r="H1854" s="29"/>
      <c r="I1854" s="29"/>
      <c r="J1854" s="44">
        <f>SUM(J1836:J1851)-J1853</f>
        <v>9310.7900000000009</v>
      </c>
      <c r="K1854" s="30"/>
      <c r="L1854" s="31"/>
    </row>
    <row r="1855" spans="1:12" ht="16.5" x14ac:dyDescent="0.3">
      <c r="A1855" s="1"/>
      <c r="B1855" s="216"/>
      <c r="C1855" s="216"/>
      <c r="D1855" s="32"/>
      <c r="E1855" s="33"/>
      <c r="F1855" s="33"/>
      <c r="G1855" s="1"/>
      <c r="H1855" s="34"/>
      <c r="I1855" s="34"/>
      <c r="J1855" s="34"/>
      <c r="K1855" s="34"/>
      <c r="L1855" s="1"/>
    </row>
    <row r="1856" spans="1:12" ht="16.5" x14ac:dyDescent="0.3">
      <c r="A1856" s="1"/>
      <c r="B1856" s="58"/>
      <c r="C1856" s="58"/>
      <c r="D1856" s="32"/>
      <c r="E1856" s="33"/>
      <c r="F1856" s="33"/>
      <c r="G1856" s="1"/>
      <c r="H1856" s="34"/>
      <c r="I1856" s="34"/>
      <c r="J1856" s="34"/>
      <c r="K1856" s="34"/>
      <c r="L1856" s="1"/>
    </row>
    <row r="1857" spans="1:12" ht="16.5" x14ac:dyDescent="0.3">
      <c r="A1857" s="175" t="s">
        <v>20</v>
      </c>
      <c r="B1857" s="175"/>
      <c r="C1857" s="175"/>
      <c r="D1857" s="175" t="s">
        <v>27</v>
      </c>
      <c r="E1857" s="175"/>
      <c r="F1857" s="175"/>
      <c r="G1857" s="175"/>
      <c r="I1857" s="175" t="s">
        <v>19</v>
      </c>
      <c r="J1857" s="175"/>
      <c r="K1857" s="175"/>
      <c r="L1857" s="33"/>
    </row>
    <row r="1858" spans="1:12" ht="16.5" x14ac:dyDescent="0.3">
      <c r="A1858" s="234" t="s">
        <v>62</v>
      </c>
      <c r="B1858" s="234"/>
      <c r="C1858" s="234"/>
      <c r="D1858" s="234" t="s">
        <v>87</v>
      </c>
      <c r="E1858" s="234"/>
      <c r="F1858" s="234"/>
      <c r="G1858" s="234"/>
      <c r="I1858" s="234" t="s">
        <v>60</v>
      </c>
      <c r="J1858" s="234"/>
      <c r="K1858" s="234"/>
      <c r="L1858" s="33"/>
    </row>
    <row r="1859" spans="1:12" ht="16.5" x14ac:dyDescent="0.3">
      <c r="A1859" s="174" t="s">
        <v>47</v>
      </c>
      <c r="B1859" s="174"/>
      <c r="C1859" s="174"/>
      <c r="D1859" s="217" t="s">
        <v>83</v>
      </c>
      <c r="E1859" s="217"/>
      <c r="F1859" s="217"/>
      <c r="G1859" s="217"/>
      <c r="H1859" s="69"/>
      <c r="I1859" s="174" t="s">
        <v>28</v>
      </c>
      <c r="J1859" s="174"/>
      <c r="K1859" s="174"/>
      <c r="L1859" s="33"/>
    </row>
    <row r="1860" spans="1:12" x14ac:dyDescent="0.25">
      <c r="D1860" s="217"/>
      <c r="E1860" s="217"/>
      <c r="F1860" s="217"/>
      <c r="G1860" s="217"/>
    </row>
    <row r="1862" spans="1:12" ht="16.5" x14ac:dyDescent="0.3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ht="15.75" x14ac:dyDescent="0.25">
      <c r="A1863" s="174" t="s">
        <v>21</v>
      </c>
      <c r="B1863" s="174"/>
      <c r="C1863" s="174"/>
      <c r="D1863" s="174"/>
      <c r="E1863" s="174"/>
      <c r="F1863" s="174"/>
      <c r="G1863" s="174"/>
      <c r="H1863" s="174"/>
      <c r="I1863" s="174"/>
      <c r="J1863" s="174"/>
      <c r="K1863" s="174"/>
      <c r="L1863" s="174"/>
    </row>
    <row r="1864" spans="1:12" ht="15.75" x14ac:dyDescent="0.25">
      <c r="A1864" s="175" t="s">
        <v>0</v>
      </c>
      <c r="B1864" s="175"/>
      <c r="C1864" s="175"/>
      <c r="D1864" s="175"/>
      <c r="E1864" s="175"/>
      <c r="F1864" s="175"/>
      <c r="G1864" s="175"/>
      <c r="H1864" s="175"/>
      <c r="I1864" s="175"/>
      <c r="J1864" s="175"/>
      <c r="K1864" s="175"/>
      <c r="L1864" s="175"/>
    </row>
    <row r="1865" spans="1:12" ht="16.5" x14ac:dyDescent="0.3">
      <c r="A1865" s="2"/>
      <c r="B1865" s="2"/>
      <c r="C1865" s="2"/>
      <c r="D1865" s="2"/>
      <c r="E1865" s="2"/>
      <c r="F1865" s="2"/>
      <c r="G1865" s="2"/>
      <c r="H1865" s="2"/>
      <c r="I1865" s="2"/>
      <c r="J1865" s="2"/>
      <c r="K1865" s="2"/>
      <c r="L1865" s="2"/>
    </row>
    <row r="1866" spans="1:12" ht="16.5" x14ac:dyDescent="0.3">
      <c r="A1866" s="2"/>
      <c r="B1866" s="2"/>
      <c r="C1866" s="2"/>
      <c r="D1866" s="2"/>
      <c r="E1866" s="2"/>
      <c r="F1866" s="2"/>
      <c r="G1866" s="2"/>
      <c r="H1866" s="2"/>
      <c r="I1866" s="2"/>
      <c r="J1866" s="2"/>
      <c r="K1866" s="2"/>
      <c r="L1866" s="2"/>
    </row>
    <row r="1867" spans="1:12" ht="16.5" x14ac:dyDescent="0.3">
      <c r="A1867" s="3" t="s">
        <v>1</v>
      </c>
      <c r="B1867" s="176" t="s">
        <v>55</v>
      </c>
      <c r="C1867" s="177"/>
      <c r="D1867" s="177"/>
      <c r="E1867" s="177"/>
      <c r="F1867" s="177"/>
      <c r="G1867" s="178"/>
      <c r="H1867" s="4" t="s">
        <v>2</v>
      </c>
      <c r="I1867" s="5"/>
      <c r="J1867" s="47" t="s">
        <v>54</v>
      </c>
      <c r="K1867" s="5"/>
      <c r="L1867" s="6"/>
    </row>
    <row r="1868" spans="1:12" ht="16.5" x14ac:dyDescent="0.3">
      <c r="A1868" s="2"/>
      <c r="B1868" s="2"/>
      <c r="C1868" s="2"/>
      <c r="D1868" s="2"/>
      <c r="E1868" s="2"/>
      <c r="F1868" s="2"/>
      <c r="G1868" s="2"/>
      <c r="H1868" s="2"/>
      <c r="I1868" s="2"/>
      <c r="J1868" s="2"/>
      <c r="K1868" s="2"/>
      <c r="L1868" s="2"/>
    </row>
    <row r="1869" spans="1:12" ht="16.5" x14ac:dyDescent="0.3">
      <c r="A1869" s="7" t="s">
        <v>3</v>
      </c>
      <c r="B1869" s="179" t="s">
        <v>31</v>
      </c>
      <c r="C1869" s="180"/>
      <c r="D1869" s="180" t="s">
        <v>31</v>
      </c>
      <c r="E1869" s="181"/>
      <c r="F1869" s="8" t="s">
        <v>4</v>
      </c>
      <c r="G1869" s="179">
        <v>2001</v>
      </c>
      <c r="H1869" s="181"/>
      <c r="I1869" s="7" t="s">
        <v>5</v>
      </c>
      <c r="J1869" s="160" t="s">
        <v>75</v>
      </c>
      <c r="K1869" s="155" t="s">
        <v>32</v>
      </c>
      <c r="L1869" s="156" t="s">
        <v>32</v>
      </c>
    </row>
    <row r="1870" spans="1:12" ht="16.5" x14ac:dyDescent="0.3">
      <c r="A1870" s="2"/>
      <c r="B1870" s="2"/>
      <c r="C1870" s="2"/>
      <c r="D1870" s="2"/>
      <c r="E1870" s="2"/>
      <c r="F1870" s="2"/>
      <c r="G1870" s="2"/>
      <c r="H1870" s="2"/>
      <c r="I1870" s="2"/>
      <c r="J1870" s="2"/>
      <c r="K1870" s="2"/>
      <c r="L1870" s="2"/>
    </row>
    <row r="1871" spans="1:12" ht="16.5" x14ac:dyDescent="0.3">
      <c r="A1871" s="176" t="s">
        <v>6</v>
      </c>
      <c r="B1871" s="178"/>
      <c r="C1871" s="179" t="s">
        <v>37</v>
      </c>
      <c r="D1871" s="180"/>
      <c r="E1871" s="180"/>
      <c r="F1871" s="180"/>
      <c r="G1871" s="180"/>
      <c r="H1871" s="180"/>
      <c r="I1871" s="180"/>
      <c r="J1871" s="180"/>
      <c r="K1871" s="180"/>
      <c r="L1871" s="181"/>
    </row>
    <row r="1872" spans="1:12" ht="16.5" x14ac:dyDescent="0.3">
      <c r="A1872" s="2"/>
      <c r="B1872" s="2"/>
      <c r="C1872" s="2"/>
      <c r="D1872" s="2"/>
      <c r="E1872" s="2"/>
      <c r="F1872" s="2"/>
      <c r="G1872" s="2"/>
      <c r="H1872" s="2"/>
      <c r="I1872" s="2"/>
      <c r="J1872" s="2"/>
      <c r="K1872" s="2"/>
      <c r="L1872" s="2"/>
    </row>
    <row r="1873" spans="1:12" ht="16.5" x14ac:dyDescent="0.3">
      <c r="A1873" s="176" t="s">
        <v>7</v>
      </c>
      <c r="B1873" s="178"/>
      <c r="C1873" s="179" t="s">
        <v>62</v>
      </c>
      <c r="D1873" s="180"/>
      <c r="E1873" s="180"/>
      <c r="F1873" s="180"/>
      <c r="G1873" s="180"/>
      <c r="H1873" s="180"/>
      <c r="I1873" s="180"/>
      <c r="J1873" s="180"/>
      <c r="K1873" s="180"/>
      <c r="L1873" s="181"/>
    </row>
    <row r="1874" spans="1:12" ht="17.25" thickBot="1" x14ac:dyDescent="0.35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ht="17.25" customHeight="1" thickBot="1" x14ac:dyDescent="0.3">
      <c r="A1875" s="200" t="s">
        <v>8</v>
      </c>
      <c r="B1875" s="202" t="s">
        <v>9</v>
      </c>
      <c r="C1875" s="204" t="s">
        <v>10</v>
      </c>
      <c r="D1875" s="206" t="s">
        <v>11</v>
      </c>
      <c r="E1875" s="207"/>
      <c r="F1875" s="207"/>
      <c r="G1875" s="207"/>
      <c r="H1875" s="207"/>
      <c r="I1875" s="207"/>
      <c r="J1875" s="208"/>
      <c r="K1875" s="209" t="s">
        <v>12</v>
      </c>
      <c r="L1875" s="210"/>
    </row>
    <row r="1876" spans="1:12" ht="17.25" thickBot="1" x14ac:dyDescent="0.35">
      <c r="A1876" s="201"/>
      <c r="B1876" s="203"/>
      <c r="C1876" s="205"/>
      <c r="D1876" s="213" t="s">
        <v>13</v>
      </c>
      <c r="E1876" s="214"/>
      <c r="F1876" s="214"/>
      <c r="G1876" s="215"/>
      <c r="H1876" s="54" t="s">
        <v>14</v>
      </c>
      <c r="I1876" s="54" t="s">
        <v>15</v>
      </c>
      <c r="J1876" s="55" t="s">
        <v>16</v>
      </c>
      <c r="K1876" s="211"/>
      <c r="L1876" s="212"/>
    </row>
    <row r="1877" spans="1:12" ht="16.5" x14ac:dyDescent="0.3">
      <c r="A1877" s="48">
        <v>45863</v>
      </c>
      <c r="B1877" s="12" t="s">
        <v>293</v>
      </c>
      <c r="C1877" s="49"/>
      <c r="D1877" s="186" t="s">
        <v>294</v>
      </c>
      <c r="E1877" s="187"/>
      <c r="F1877" s="187"/>
      <c r="G1877" s="188"/>
      <c r="H1877" s="12">
        <v>1</v>
      </c>
      <c r="I1877" s="36">
        <v>2400</v>
      </c>
      <c r="J1877" s="40">
        <f t="shared" ref="J1877:J1887" si="23">(I1877*H1877)*1.16</f>
        <v>2784</v>
      </c>
      <c r="K1877" s="189"/>
      <c r="L1877" s="190"/>
    </row>
    <row r="1878" spans="1:12" ht="16.5" x14ac:dyDescent="0.3">
      <c r="A1878" s="13"/>
      <c r="B1878" s="14"/>
      <c r="C1878" s="15"/>
      <c r="D1878" s="191" t="s">
        <v>295</v>
      </c>
      <c r="E1878" s="192"/>
      <c r="F1878" s="192"/>
      <c r="G1878" s="193"/>
      <c r="H1878" s="16">
        <v>1</v>
      </c>
      <c r="I1878" s="37">
        <v>2620</v>
      </c>
      <c r="J1878" s="40">
        <f t="shared" si="23"/>
        <v>3039.2</v>
      </c>
      <c r="K1878" s="17"/>
      <c r="L1878" s="18"/>
    </row>
    <row r="1879" spans="1:12" ht="16.5" x14ac:dyDescent="0.3">
      <c r="A1879" s="13"/>
      <c r="B1879" s="14"/>
      <c r="C1879" s="15"/>
      <c r="D1879" s="191" t="s">
        <v>296</v>
      </c>
      <c r="E1879" s="192"/>
      <c r="F1879" s="192"/>
      <c r="G1879" s="193"/>
      <c r="H1879" s="16">
        <v>1</v>
      </c>
      <c r="I1879" s="37">
        <v>945</v>
      </c>
      <c r="J1879" s="40">
        <f t="shared" si="23"/>
        <v>1096.1999999999998</v>
      </c>
      <c r="K1879" s="17"/>
      <c r="L1879" s="18"/>
    </row>
    <row r="1880" spans="1:12" ht="16.5" x14ac:dyDescent="0.3">
      <c r="A1880" s="13"/>
      <c r="B1880" s="14"/>
      <c r="C1880" s="15"/>
      <c r="D1880" s="191" t="s">
        <v>297</v>
      </c>
      <c r="E1880" s="192"/>
      <c r="F1880" s="192"/>
      <c r="G1880" s="193"/>
      <c r="H1880" s="16">
        <v>1</v>
      </c>
      <c r="I1880" s="37">
        <v>520.5</v>
      </c>
      <c r="J1880" s="40">
        <f t="shared" si="23"/>
        <v>603.78</v>
      </c>
      <c r="K1880" s="17"/>
      <c r="L1880" s="18"/>
    </row>
    <row r="1881" spans="1:12" ht="16.5" x14ac:dyDescent="0.3">
      <c r="A1881" s="13"/>
      <c r="B1881" s="14"/>
      <c r="C1881" s="15"/>
      <c r="D1881" s="191"/>
      <c r="E1881" s="192"/>
      <c r="F1881" s="192"/>
      <c r="G1881" s="193"/>
      <c r="H1881" s="16"/>
      <c r="I1881" s="37">
        <v>0</v>
      </c>
      <c r="J1881" s="40">
        <f t="shared" si="23"/>
        <v>0</v>
      </c>
      <c r="K1881" s="17"/>
      <c r="L1881" s="18"/>
    </row>
    <row r="1882" spans="1:12" ht="16.5" x14ac:dyDescent="0.3">
      <c r="A1882" s="13"/>
      <c r="B1882" s="14"/>
      <c r="C1882" s="15"/>
      <c r="D1882" s="191"/>
      <c r="E1882" s="192"/>
      <c r="F1882" s="192"/>
      <c r="G1882" s="193"/>
      <c r="H1882" s="16"/>
      <c r="I1882" s="37">
        <v>0</v>
      </c>
      <c r="J1882" s="40">
        <f t="shared" si="23"/>
        <v>0</v>
      </c>
      <c r="K1882" s="17"/>
      <c r="L1882" s="18"/>
    </row>
    <row r="1883" spans="1:12" ht="16.5" x14ac:dyDescent="0.3">
      <c r="A1883" s="13"/>
      <c r="B1883" s="14"/>
      <c r="C1883" s="15"/>
      <c r="D1883" s="191"/>
      <c r="E1883" s="192"/>
      <c r="F1883" s="192"/>
      <c r="G1883" s="193"/>
      <c r="H1883" s="16"/>
      <c r="I1883" s="37">
        <v>0</v>
      </c>
      <c r="J1883" s="40">
        <f t="shared" si="23"/>
        <v>0</v>
      </c>
      <c r="K1883" s="17"/>
      <c r="L1883" s="18"/>
    </row>
    <row r="1884" spans="1:12" ht="16.5" x14ac:dyDescent="0.3">
      <c r="A1884" s="13"/>
      <c r="B1884" s="14"/>
      <c r="C1884" s="15"/>
      <c r="D1884" s="191"/>
      <c r="E1884" s="192"/>
      <c r="F1884" s="192"/>
      <c r="G1884" s="193"/>
      <c r="H1884" s="16"/>
      <c r="I1884" s="37">
        <v>0</v>
      </c>
      <c r="J1884" s="40">
        <f t="shared" si="23"/>
        <v>0</v>
      </c>
      <c r="K1884" s="17"/>
      <c r="L1884" s="18"/>
    </row>
    <row r="1885" spans="1:12" ht="16.5" x14ac:dyDescent="0.3">
      <c r="A1885" s="13"/>
      <c r="B1885" s="14"/>
      <c r="C1885" s="15"/>
      <c r="D1885" s="191"/>
      <c r="E1885" s="192"/>
      <c r="F1885" s="192"/>
      <c r="G1885" s="193"/>
      <c r="H1885" s="16"/>
      <c r="I1885" s="37">
        <v>0</v>
      </c>
      <c r="J1885" s="40">
        <f t="shared" si="23"/>
        <v>0</v>
      </c>
      <c r="K1885" s="17"/>
      <c r="L1885" s="18"/>
    </row>
    <row r="1886" spans="1:12" ht="16.5" x14ac:dyDescent="0.3">
      <c r="A1886" s="13"/>
      <c r="B1886" s="14"/>
      <c r="C1886" s="15"/>
      <c r="D1886" s="191"/>
      <c r="E1886" s="192"/>
      <c r="F1886" s="192"/>
      <c r="G1886" s="193"/>
      <c r="H1886" s="16"/>
      <c r="I1886" s="37">
        <v>0</v>
      </c>
      <c r="J1886" s="40">
        <f t="shared" si="23"/>
        <v>0</v>
      </c>
      <c r="K1886" s="17"/>
      <c r="L1886" s="18"/>
    </row>
    <row r="1887" spans="1:12" ht="17.25" thickBot="1" x14ac:dyDescent="0.35">
      <c r="A1887" s="13"/>
      <c r="B1887" s="14"/>
      <c r="C1887" s="15"/>
      <c r="D1887" s="191"/>
      <c r="E1887" s="192"/>
      <c r="F1887" s="192"/>
      <c r="G1887" s="193"/>
      <c r="H1887" s="16"/>
      <c r="I1887" s="37">
        <v>0</v>
      </c>
      <c r="J1887" s="40">
        <f t="shared" si="23"/>
        <v>0</v>
      </c>
      <c r="K1887" s="17"/>
      <c r="L1887" s="18"/>
    </row>
    <row r="1888" spans="1:12" ht="17.25" thickBot="1" x14ac:dyDescent="0.35">
      <c r="A1888" s="13"/>
      <c r="B1888" s="14"/>
      <c r="C1888" s="15"/>
      <c r="D1888" s="194" t="s">
        <v>17</v>
      </c>
      <c r="E1888" s="195"/>
      <c r="F1888" s="195"/>
      <c r="G1888" s="196"/>
      <c r="H1888" s="20"/>
      <c r="I1888" s="39"/>
      <c r="J1888" s="43"/>
      <c r="K1888" s="45"/>
      <c r="L1888" s="46"/>
    </row>
    <row r="1889" spans="1:12" ht="16.5" x14ac:dyDescent="0.3">
      <c r="A1889" s="56"/>
      <c r="B1889" s="16"/>
      <c r="C1889" s="57"/>
      <c r="D1889" s="228" t="s">
        <v>298</v>
      </c>
      <c r="E1889" s="229"/>
      <c r="F1889" s="229"/>
      <c r="G1889" s="230"/>
      <c r="H1889" s="12">
        <v>1</v>
      </c>
      <c r="I1889" s="36">
        <v>2500</v>
      </c>
      <c r="J1889" s="40">
        <f>(I1889*H1889)*1.16</f>
        <v>2900</v>
      </c>
      <c r="K1889" s="189"/>
      <c r="L1889" s="190"/>
    </row>
    <row r="1890" spans="1:12" ht="17.25" thickBot="1" x14ac:dyDescent="0.35">
      <c r="A1890" s="133"/>
      <c r="B1890" s="19"/>
      <c r="C1890" s="132"/>
      <c r="D1890" s="231"/>
      <c r="E1890" s="232"/>
      <c r="F1890" s="232"/>
      <c r="G1890" s="233"/>
      <c r="H1890" s="50"/>
      <c r="I1890" s="51">
        <v>0</v>
      </c>
      <c r="J1890" s="40">
        <f>(I1890*H1890)*1.16</f>
        <v>0</v>
      </c>
      <c r="K1890" s="135"/>
      <c r="L1890" s="136"/>
    </row>
    <row r="1891" spans="1:12" ht="17.25" thickBot="1" x14ac:dyDescent="0.35">
      <c r="A1891" s="133"/>
      <c r="B1891" s="19"/>
      <c r="C1891" s="132"/>
      <c r="D1891" s="194" t="s">
        <v>254</v>
      </c>
      <c r="E1891" s="195"/>
      <c r="F1891" s="195"/>
      <c r="G1891" s="196"/>
      <c r="H1891" s="20"/>
      <c r="I1891" s="39"/>
      <c r="J1891" s="42"/>
      <c r="K1891" s="135"/>
      <c r="L1891" s="136"/>
    </row>
    <row r="1892" spans="1:12" ht="17.25" thickBot="1" x14ac:dyDescent="0.35">
      <c r="A1892" s="21"/>
      <c r="B1892" s="22"/>
      <c r="C1892" s="23"/>
      <c r="D1892" s="222" t="s">
        <v>255</v>
      </c>
      <c r="E1892" s="223"/>
      <c r="F1892" s="223"/>
      <c r="G1892" s="224"/>
      <c r="H1892" s="19">
        <v>1</v>
      </c>
      <c r="I1892" s="38">
        <v>112.32</v>
      </c>
      <c r="J1892" s="41">
        <f>H1892*I1892</f>
        <v>112.32</v>
      </c>
      <c r="K1892" s="24"/>
      <c r="L1892" s="25"/>
    </row>
    <row r="1893" spans="1:12" ht="17.25" thickBot="1" x14ac:dyDescent="0.35">
      <c r="A1893" s="26" t="s">
        <v>18</v>
      </c>
      <c r="B1893" s="27"/>
      <c r="C1893" s="28"/>
      <c r="D1893" s="225"/>
      <c r="E1893" s="226"/>
      <c r="F1893" s="226"/>
      <c r="G1893" s="227"/>
      <c r="H1893" s="29"/>
      <c r="I1893" s="29"/>
      <c r="J1893" s="44">
        <f>SUM(J1875:J1890)-J1892</f>
        <v>10310.86</v>
      </c>
      <c r="K1893" s="30"/>
      <c r="L1893" s="31"/>
    </row>
    <row r="1894" spans="1:12" ht="16.5" x14ac:dyDescent="0.3">
      <c r="A1894" s="1"/>
      <c r="B1894" s="216"/>
      <c r="C1894" s="216"/>
      <c r="D1894" s="32"/>
      <c r="E1894" s="33"/>
      <c r="F1894" s="33"/>
      <c r="G1894" s="1"/>
      <c r="H1894" s="34"/>
      <c r="I1894" s="34"/>
      <c r="J1894" s="34"/>
      <c r="K1894" s="34"/>
      <c r="L1894" s="1"/>
    </row>
    <row r="1895" spans="1:12" ht="16.5" x14ac:dyDescent="0.3">
      <c r="A1895" s="1"/>
      <c r="B1895" s="58"/>
      <c r="C1895" s="58"/>
      <c r="D1895" s="32"/>
      <c r="E1895" s="33"/>
      <c r="F1895" s="33"/>
      <c r="G1895" s="1"/>
      <c r="H1895" s="34"/>
      <c r="I1895" s="34"/>
      <c r="J1895" s="34"/>
      <c r="K1895" s="34"/>
      <c r="L1895" s="1"/>
    </row>
    <row r="1896" spans="1:12" ht="16.5" x14ac:dyDescent="0.3">
      <c r="A1896" s="175" t="s">
        <v>20</v>
      </c>
      <c r="B1896" s="175"/>
      <c r="C1896" s="175"/>
      <c r="D1896" s="175" t="s">
        <v>27</v>
      </c>
      <c r="E1896" s="175"/>
      <c r="F1896" s="175"/>
      <c r="G1896" s="175"/>
      <c r="I1896" s="175" t="s">
        <v>19</v>
      </c>
      <c r="J1896" s="175"/>
      <c r="K1896" s="175"/>
      <c r="L1896" s="33"/>
    </row>
    <row r="1897" spans="1:12" ht="16.5" x14ac:dyDescent="0.3">
      <c r="A1897" s="234" t="s">
        <v>62</v>
      </c>
      <c r="B1897" s="234"/>
      <c r="C1897" s="234"/>
      <c r="D1897" s="234" t="s">
        <v>87</v>
      </c>
      <c r="E1897" s="234"/>
      <c r="F1897" s="234"/>
      <c r="G1897" s="234"/>
      <c r="I1897" s="234" t="s">
        <v>60</v>
      </c>
      <c r="J1897" s="234"/>
      <c r="K1897" s="234"/>
      <c r="L1897" s="33"/>
    </row>
    <row r="1898" spans="1:12" ht="16.5" x14ac:dyDescent="0.3">
      <c r="A1898" s="174" t="s">
        <v>47</v>
      </c>
      <c r="B1898" s="174"/>
      <c r="C1898" s="174"/>
      <c r="D1898" s="217" t="s">
        <v>83</v>
      </c>
      <c r="E1898" s="217"/>
      <c r="F1898" s="217"/>
      <c r="G1898" s="217"/>
      <c r="H1898" s="69"/>
      <c r="I1898" s="174" t="s">
        <v>28</v>
      </c>
      <c r="J1898" s="174"/>
      <c r="K1898" s="174"/>
      <c r="L1898" s="33"/>
    </row>
    <row r="1899" spans="1:12" x14ac:dyDescent="0.25">
      <c r="D1899" s="217"/>
      <c r="E1899" s="217"/>
      <c r="F1899" s="217"/>
      <c r="G1899" s="217"/>
    </row>
    <row r="1900" spans="1:12" ht="15.75" x14ac:dyDescent="0.25">
      <c r="D1900" s="149"/>
      <c r="E1900" s="149"/>
      <c r="F1900" s="149"/>
      <c r="G1900" s="149"/>
    </row>
    <row r="1901" spans="1:12" ht="16.5" x14ac:dyDescent="0.3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ht="15.75" x14ac:dyDescent="0.25">
      <c r="A1902" s="174" t="s">
        <v>21</v>
      </c>
      <c r="B1902" s="174"/>
      <c r="C1902" s="174"/>
      <c r="D1902" s="174"/>
      <c r="E1902" s="174"/>
      <c r="F1902" s="174"/>
      <c r="G1902" s="174"/>
      <c r="H1902" s="174"/>
      <c r="I1902" s="174"/>
      <c r="J1902" s="174"/>
      <c r="K1902" s="174"/>
      <c r="L1902" s="174"/>
    </row>
    <row r="1903" spans="1:12" ht="15.75" x14ac:dyDescent="0.25">
      <c r="A1903" s="175" t="s">
        <v>0</v>
      </c>
      <c r="B1903" s="175"/>
      <c r="C1903" s="175"/>
      <c r="D1903" s="175"/>
      <c r="E1903" s="175"/>
      <c r="F1903" s="175"/>
      <c r="G1903" s="175"/>
      <c r="H1903" s="175"/>
      <c r="I1903" s="175"/>
      <c r="J1903" s="175"/>
      <c r="K1903" s="175"/>
      <c r="L1903" s="175"/>
    </row>
    <row r="1904" spans="1:12" ht="16.5" x14ac:dyDescent="0.3">
      <c r="A1904" s="2"/>
      <c r="B1904" s="2"/>
      <c r="C1904" s="2"/>
      <c r="D1904" s="2"/>
      <c r="E1904" s="2"/>
      <c r="F1904" s="2"/>
      <c r="G1904" s="2"/>
      <c r="H1904" s="2"/>
      <c r="I1904" s="2"/>
      <c r="J1904" s="2"/>
      <c r="K1904" s="2"/>
      <c r="L1904" s="2"/>
    </row>
    <row r="1905" spans="1:12" ht="16.5" x14ac:dyDescent="0.3">
      <c r="A1905" s="2"/>
      <c r="B1905" s="2"/>
      <c r="C1905" s="2"/>
      <c r="D1905" s="2"/>
      <c r="E1905" s="2"/>
      <c r="F1905" s="2"/>
      <c r="G1905" s="2"/>
      <c r="H1905" s="2"/>
      <c r="I1905" s="2"/>
      <c r="J1905" s="2"/>
      <c r="K1905" s="2"/>
      <c r="L1905" s="2"/>
    </row>
    <row r="1906" spans="1:12" ht="16.5" x14ac:dyDescent="0.3">
      <c r="A1906" s="3" t="s">
        <v>1</v>
      </c>
      <c r="B1906" s="176" t="s">
        <v>55</v>
      </c>
      <c r="C1906" s="177"/>
      <c r="D1906" s="177"/>
      <c r="E1906" s="177"/>
      <c r="F1906" s="177"/>
      <c r="G1906" s="178"/>
      <c r="H1906" s="4" t="s">
        <v>2</v>
      </c>
      <c r="I1906" s="5"/>
      <c r="J1906" s="47" t="s">
        <v>54</v>
      </c>
      <c r="K1906" s="5"/>
      <c r="L1906" s="6"/>
    </row>
    <row r="1907" spans="1:12" ht="16.5" x14ac:dyDescent="0.3">
      <c r="A1907" s="2"/>
      <c r="B1907" s="2"/>
      <c r="C1907" s="2"/>
      <c r="D1907" s="2"/>
      <c r="E1907" s="2"/>
      <c r="F1907" s="2"/>
      <c r="G1907" s="2"/>
      <c r="H1907" s="2"/>
      <c r="I1907" s="2"/>
      <c r="J1907" s="2"/>
      <c r="K1907" s="2"/>
      <c r="L1907" s="2"/>
    </row>
    <row r="1908" spans="1:12" ht="16.5" x14ac:dyDescent="0.3">
      <c r="A1908" s="7" t="s">
        <v>3</v>
      </c>
      <c r="B1908" s="179" t="s">
        <v>31</v>
      </c>
      <c r="C1908" s="180"/>
      <c r="D1908" s="180" t="s">
        <v>31</v>
      </c>
      <c r="E1908" s="181"/>
      <c r="F1908" s="8" t="s">
        <v>4</v>
      </c>
      <c r="G1908" s="179">
        <v>2001</v>
      </c>
      <c r="H1908" s="181"/>
      <c r="I1908" s="7" t="s">
        <v>5</v>
      </c>
      <c r="J1908" s="182" t="s">
        <v>75</v>
      </c>
      <c r="K1908" s="444" t="s">
        <v>32</v>
      </c>
      <c r="L1908" s="445" t="s">
        <v>32</v>
      </c>
    </row>
    <row r="1909" spans="1:12" ht="16.5" x14ac:dyDescent="0.3">
      <c r="A1909" s="2"/>
      <c r="B1909" s="2"/>
      <c r="C1909" s="2"/>
      <c r="D1909" s="2"/>
      <c r="E1909" s="2"/>
      <c r="F1909" s="2"/>
      <c r="G1909" s="2"/>
      <c r="H1909" s="2"/>
      <c r="I1909" s="2"/>
      <c r="J1909" s="2"/>
      <c r="K1909" s="2"/>
      <c r="L1909" s="2"/>
    </row>
    <row r="1910" spans="1:12" ht="16.5" x14ac:dyDescent="0.3">
      <c r="A1910" s="176" t="s">
        <v>6</v>
      </c>
      <c r="B1910" s="178"/>
      <c r="C1910" s="179" t="s">
        <v>37</v>
      </c>
      <c r="D1910" s="180"/>
      <c r="E1910" s="180"/>
      <c r="F1910" s="180"/>
      <c r="G1910" s="180"/>
      <c r="H1910" s="180"/>
      <c r="I1910" s="180"/>
      <c r="J1910" s="180"/>
      <c r="K1910" s="180"/>
      <c r="L1910" s="181"/>
    </row>
    <row r="1911" spans="1:12" ht="16.5" x14ac:dyDescent="0.3">
      <c r="A1911" s="2"/>
      <c r="B1911" s="2"/>
      <c r="C1911" s="2"/>
      <c r="D1911" s="2"/>
      <c r="E1911" s="2"/>
      <c r="F1911" s="2"/>
      <c r="G1911" s="2"/>
      <c r="H1911" s="2"/>
      <c r="I1911" s="2"/>
      <c r="J1911" s="2"/>
      <c r="K1911" s="2"/>
      <c r="L1911" s="2"/>
    </row>
    <row r="1912" spans="1:12" ht="16.5" x14ac:dyDescent="0.3">
      <c r="A1912" s="176" t="s">
        <v>7</v>
      </c>
      <c r="B1912" s="178"/>
      <c r="C1912" s="179" t="s">
        <v>62</v>
      </c>
      <c r="D1912" s="180"/>
      <c r="E1912" s="180"/>
      <c r="F1912" s="180"/>
      <c r="G1912" s="180"/>
      <c r="H1912" s="180"/>
      <c r="I1912" s="180"/>
      <c r="J1912" s="180"/>
      <c r="K1912" s="180"/>
      <c r="L1912" s="181"/>
    </row>
    <row r="1913" spans="1:12" ht="17.25" thickBot="1" x14ac:dyDescent="0.35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ht="17.25" customHeight="1" thickBot="1" x14ac:dyDescent="0.3">
      <c r="A1914" s="200" t="s">
        <v>8</v>
      </c>
      <c r="B1914" s="202" t="s">
        <v>9</v>
      </c>
      <c r="C1914" s="204" t="s">
        <v>10</v>
      </c>
      <c r="D1914" s="206" t="s">
        <v>11</v>
      </c>
      <c r="E1914" s="207"/>
      <c r="F1914" s="207"/>
      <c r="G1914" s="207"/>
      <c r="H1914" s="207"/>
      <c r="I1914" s="207"/>
      <c r="J1914" s="208"/>
      <c r="K1914" s="209" t="s">
        <v>12</v>
      </c>
      <c r="L1914" s="210"/>
    </row>
    <row r="1915" spans="1:12" ht="17.25" thickBot="1" x14ac:dyDescent="0.35">
      <c r="A1915" s="201"/>
      <c r="B1915" s="203"/>
      <c r="C1915" s="205"/>
      <c r="D1915" s="213" t="s">
        <v>13</v>
      </c>
      <c r="E1915" s="214"/>
      <c r="F1915" s="214"/>
      <c r="G1915" s="215"/>
      <c r="H1915" s="54" t="s">
        <v>14</v>
      </c>
      <c r="I1915" s="54" t="s">
        <v>15</v>
      </c>
      <c r="J1915" s="55" t="s">
        <v>16</v>
      </c>
      <c r="K1915" s="211"/>
      <c r="L1915" s="212"/>
    </row>
    <row r="1916" spans="1:12" ht="16.5" x14ac:dyDescent="0.3">
      <c r="A1916" s="48">
        <v>45873</v>
      </c>
      <c r="B1916" s="12" t="s">
        <v>299</v>
      </c>
      <c r="C1916" s="49"/>
      <c r="D1916" s="186" t="s">
        <v>300</v>
      </c>
      <c r="E1916" s="187"/>
      <c r="F1916" s="187"/>
      <c r="G1916" s="188"/>
      <c r="H1916" s="12">
        <v>1</v>
      </c>
      <c r="I1916" s="36">
        <v>13500</v>
      </c>
      <c r="J1916" s="40">
        <f t="shared" ref="J1916:J1926" si="24">(I1916*H1916)*1.16</f>
        <v>15659.999999999998</v>
      </c>
      <c r="K1916" s="189"/>
      <c r="L1916" s="190"/>
    </row>
    <row r="1917" spans="1:12" ht="16.5" x14ac:dyDescent="0.3">
      <c r="A1917" s="13"/>
      <c r="B1917" s="14"/>
      <c r="C1917" s="15"/>
      <c r="D1917" s="191" t="s">
        <v>301</v>
      </c>
      <c r="E1917" s="192"/>
      <c r="F1917" s="192"/>
      <c r="G1917" s="193"/>
      <c r="H1917" s="16">
        <v>1</v>
      </c>
      <c r="I1917" s="37">
        <v>670</v>
      </c>
      <c r="J1917" s="40">
        <f t="shared" si="24"/>
        <v>777.19999999999993</v>
      </c>
      <c r="K1917" s="17"/>
      <c r="L1917" s="18"/>
    </row>
    <row r="1918" spans="1:12" ht="16.5" x14ac:dyDescent="0.3">
      <c r="A1918" s="13"/>
      <c r="B1918" s="14"/>
      <c r="C1918" s="15"/>
      <c r="D1918" s="191" t="s">
        <v>302</v>
      </c>
      <c r="E1918" s="192"/>
      <c r="F1918" s="192"/>
      <c r="G1918" s="193"/>
      <c r="H1918" s="16">
        <v>3</v>
      </c>
      <c r="I1918" s="37">
        <v>360</v>
      </c>
      <c r="J1918" s="40">
        <f t="shared" si="24"/>
        <v>1252.8</v>
      </c>
      <c r="K1918" s="17"/>
      <c r="L1918" s="18"/>
    </row>
    <row r="1919" spans="1:12" ht="16.5" x14ac:dyDescent="0.3">
      <c r="A1919" s="13"/>
      <c r="B1919" s="14"/>
      <c r="C1919" s="15"/>
      <c r="D1919" s="191"/>
      <c r="E1919" s="192"/>
      <c r="F1919" s="192"/>
      <c r="G1919" s="193"/>
      <c r="H1919" s="16"/>
      <c r="I1919" s="37">
        <v>0</v>
      </c>
      <c r="J1919" s="40">
        <f t="shared" si="24"/>
        <v>0</v>
      </c>
      <c r="K1919" s="17"/>
      <c r="L1919" s="18"/>
    </row>
    <row r="1920" spans="1:12" ht="16.5" x14ac:dyDescent="0.3">
      <c r="A1920" s="13"/>
      <c r="B1920" s="14"/>
      <c r="C1920" s="15"/>
      <c r="D1920" s="191"/>
      <c r="E1920" s="192"/>
      <c r="F1920" s="192"/>
      <c r="G1920" s="193"/>
      <c r="H1920" s="16"/>
      <c r="I1920" s="37">
        <v>0</v>
      </c>
      <c r="J1920" s="40">
        <f t="shared" si="24"/>
        <v>0</v>
      </c>
      <c r="K1920" s="17"/>
      <c r="L1920" s="18"/>
    </row>
    <row r="1921" spans="1:12" ht="16.5" x14ac:dyDescent="0.3">
      <c r="A1921" s="13"/>
      <c r="B1921" s="14"/>
      <c r="C1921" s="15"/>
      <c r="D1921" s="191"/>
      <c r="E1921" s="192"/>
      <c r="F1921" s="192"/>
      <c r="G1921" s="193"/>
      <c r="H1921" s="16"/>
      <c r="I1921" s="37">
        <v>0</v>
      </c>
      <c r="J1921" s="40">
        <f t="shared" si="24"/>
        <v>0</v>
      </c>
      <c r="K1921" s="17"/>
      <c r="L1921" s="18"/>
    </row>
    <row r="1922" spans="1:12" ht="16.5" x14ac:dyDescent="0.3">
      <c r="A1922" s="13"/>
      <c r="B1922" s="14"/>
      <c r="C1922" s="15"/>
      <c r="D1922" s="191"/>
      <c r="E1922" s="192"/>
      <c r="F1922" s="192"/>
      <c r="G1922" s="193"/>
      <c r="H1922" s="16"/>
      <c r="I1922" s="37">
        <v>0</v>
      </c>
      <c r="J1922" s="40">
        <f t="shared" si="24"/>
        <v>0</v>
      </c>
      <c r="K1922" s="17"/>
      <c r="L1922" s="18"/>
    </row>
    <row r="1923" spans="1:12" ht="16.5" x14ac:dyDescent="0.3">
      <c r="A1923" s="13"/>
      <c r="B1923" s="14"/>
      <c r="C1923" s="15"/>
      <c r="D1923" s="191"/>
      <c r="E1923" s="192"/>
      <c r="F1923" s="192"/>
      <c r="G1923" s="193"/>
      <c r="H1923" s="16"/>
      <c r="I1923" s="37">
        <v>0</v>
      </c>
      <c r="J1923" s="40">
        <f t="shared" si="24"/>
        <v>0</v>
      </c>
      <c r="K1923" s="17"/>
      <c r="L1923" s="18"/>
    </row>
    <row r="1924" spans="1:12" ht="16.5" x14ac:dyDescent="0.3">
      <c r="A1924" s="13"/>
      <c r="B1924" s="14"/>
      <c r="C1924" s="15"/>
      <c r="D1924" s="191"/>
      <c r="E1924" s="192"/>
      <c r="F1924" s="192"/>
      <c r="G1924" s="193"/>
      <c r="H1924" s="16"/>
      <c r="I1924" s="37">
        <v>0</v>
      </c>
      <c r="J1924" s="40">
        <f t="shared" si="24"/>
        <v>0</v>
      </c>
      <c r="K1924" s="17"/>
      <c r="L1924" s="18"/>
    </row>
    <row r="1925" spans="1:12" ht="16.5" x14ac:dyDescent="0.3">
      <c r="A1925" s="13"/>
      <c r="B1925" s="14"/>
      <c r="C1925" s="15"/>
      <c r="D1925" s="191"/>
      <c r="E1925" s="192"/>
      <c r="F1925" s="192"/>
      <c r="G1925" s="193"/>
      <c r="H1925" s="16"/>
      <c r="I1925" s="37">
        <v>0</v>
      </c>
      <c r="J1925" s="40">
        <f t="shared" si="24"/>
        <v>0</v>
      </c>
      <c r="K1925" s="17"/>
      <c r="L1925" s="18"/>
    </row>
    <row r="1926" spans="1:12" ht="17.25" thickBot="1" x14ac:dyDescent="0.35">
      <c r="A1926" s="13"/>
      <c r="B1926" s="14"/>
      <c r="C1926" s="15"/>
      <c r="D1926" s="191"/>
      <c r="E1926" s="192"/>
      <c r="F1926" s="192"/>
      <c r="G1926" s="193"/>
      <c r="H1926" s="16"/>
      <c r="I1926" s="37">
        <v>0</v>
      </c>
      <c r="J1926" s="40">
        <f t="shared" si="24"/>
        <v>0</v>
      </c>
      <c r="K1926" s="17"/>
      <c r="L1926" s="18"/>
    </row>
    <row r="1927" spans="1:12" ht="17.25" thickBot="1" x14ac:dyDescent="0.35">
      <c r="A1927" s="13"/>
      <c r="B1927" s="14"/>
      <c r="C1927" s="15"/>
      <c r="D1927" s="194" t="s">
        <v>17</v>
      </c>
      <c r="E1927" s="195"/>
      <c r="F1927" s="195"/>
      <c r="G1927" s="196"/>
      <c r="H1927" s="20"/>
      <c r="I1927" s="39"/>
      <c r="J1927" s="43"/>
      <c r="K1927" s="45"/>
      <c r="L1927" s="46"/>
    </row>
    <row r="1928" spans="1:12" ht="16.5" x14ac:dyDescent="0.3">
      <c r="A1928" s="56"/>
      <c r="B1928" s="16"/>
      <c r="C1928" s="57"/>
      <c r="D1928" s="228" t="s">
        <v>303</v>
      </c>
      <c r="E1928" s="229"/>
      <c r="F1928" s="229"/>
      <c r="G1928" s="230"/>
      <c r="H1928" s="12">
        <v>1</v>
      </c>
      <c r="I1928" s="36">
        <v>2000</v>
      </c>
      <c r="J1928" s="40">
        <f>(I1928*H1928)*1.16</f>
        <v>2320</v>
      </c>
      <c r="K1928" s="189"/>
      <c r="L1928" s="190"/>
    </row>
    <row r="1929" spans="1:12" ht="17.25" thickBot="1" x14ac:dyDescent="0.35">
      <c r="A1929" s="133"/>
      <c r="B1929" s="19"/>
      <c r="C1929" s="132"/>
      <c r="D1929" s="231" t="s">
        <v>304</v>
      </c>
      <c r="E1929" s="232"/>
      <c r="F1929" s="232"/>
      <c r="G1929" s="233"/>
      <c r="H1929" s="50"/>
      <c r="I1929" s="51">
        <v>0</v>
      </c>
      <c r="J1929" s="40">
        <f>(I1929*H1929)*1.16</f>
        <v>0</v>
      </c>
      <c r="K1929" s="135"/>
      <c r="L1929" s="136"/>
    </row>
    <row r="1930" spans="1:12" ht="17.25" thickBot="1" x14ac:dyDescent="0.35">
      <c r="A1930" s="133"/>
      <c r="B1930" s="19"/>
      <c r="C1930" s="132"/>
      <c r="D1930" s="194" t="s">
        <v>254</v>
      </c>
      <c r="E1930" s="195"/>
      <c r="F1930" s="195"/>
      <c r="G1930" s="196"/>
      <c r="H1930" s="20"/>
      <c r="I1930" s="39"/>
      <c r="J1930" s="42"/>
      <c r="K1930" s="135"/>
      <c r="L1930" s="136"/>
    </row>
    <row r="1931" spans="1:12" ht="17.25" thickBot="1" x14ac:dyDescent="0.35">
      <c r="A1931" s="21"/>
      <c r="B1931" s="22"/>
      <c r="C1931" s="23"/>
      <c r="D1931" s="222" t="s">
        <v>255</v>
      </c>
      <c r="E1931" s="223"/>
      <c r="F1931" s="223"/>
      <c r="G1931" s="224"/>
      <c r="H1931" s="19">
        <v>1</v>
      </c>
      <c r="I1931" s="38">
        <v>215.63</v>
      </c>
      <c r="J1931" s="41">
        <f>H1931*I1931</f>
        <v>215.63</v>
      </c>
      <c r="K1931" s="24"/>
      <c r="L1931" s="25"/>
    </row>
    <row r="1932" spans="1:12" ht="17.25" thickBot="1" x14ac:dyDescent="0.35">
      <c r="A1932" s="26" t="s">
        <v>18</v>
      </c>
      <c r="B1932" s="27"/>
      <c r="C1932" s="28"/>
      <c r="D1932" s="225"/>
      <c r="E1932" s="226"/>
      <c r="F1932" s="226"/>
      <c r="G1932" s="227"/>
      <c r="H1932" s="29"/>
      <c r="I1932" s="29"/>
      <c r="J1932" s="44">
        <f>SUM(J1914:J1929)-J1931</f>
        <v>19794.369999999995</v>
      </c>
      <c r="K1932" s="30"/>
      <c r="L1932" s="31"/>
    </row>
    <row r="1933" spans="1:12" ht="16.5" x14ac:dyDescent="0.3">
      <c r="A1933" s="1"/>
      <c r="B1933" s="216"/>
      <c r="C1933" s="216"/>
      <c r="D1933" s="32"/>
      <c r="E1933" s="33"/>
      <c r="F1933" s="33"/>
      <c r="G1933" s="1"/>
      <c r="H1933" s="34"/>
      <c r="I1933" s="34"/>
      <c r="J1933" s="34"/>
      <c r="K1933" s="34"/>
      <c r="L1933" s="1"/>
    </row>
    <row r="1934" spans="1:12" ht="16.5" x14ac:dyDescent="0.3">
      <c r="A1934" s="1"/>
      <c r="B1934" s="58"/>
      <c r="C1934" s="58"/>
      <c r="D1934" s="32"/>
      <c r="E1934" s="33"/>
      <c r="F1934" s="33"/>
      <c r="G1934" s="1"/>
      <c r="H1934" s="34"/>
      <c r="I1934" s="34"/>
      <c r="J1934" s="34"/>
      <c r="K1934" s="34"/>
      <c r="L1934" s="1"/>
    </row>
    <row r="1935" spans="1:12" ht="16.5" x14ac:dyDescent="0.3">
      <c r="A1935" s="175" t="s">
        <v>20</v>
      </c>
      <c r="B1935" s="175"/>
      <c r="C1935" s="175"/>
      <c r="D1935" s="175" t="s">
        <v>27</v>
      </c>
      <c r="E1935" s="175"/>
      <c r="F1935" s="175"/>
      <c r="G1935" s="175"/>
      <c r="I1935" s="175" t="s">
        <v>19</v>
      </c>
      <c r="J1935" s="175"/>
      <c r="K1935" s="175"/>
      <c r="L1935" s="33"/>
    </row>
    <row r="1936" spans="1:12" ht="16.5" x14ac:dyDescent="0.3">
      <c r="A1936" s="234" t="s">
        <v>62</v>
      </c>
      <c r="B1936" s="234"/>
      <c r="C1936" s="234"/>
      <c r="D1936" s="234" t="s">
        <v>87</v>
      </c>
      <c r="E1936" s="234"/>
      <c r="F1936" s="234"/>
      <c r="G1936" s="234"/>
      <c r="I1936" s="234" t="s">
        <v>60</v>
      </c>
      <c r="J1936" s="234"/>
      <c r="K1936" s="234"/>
      <c r="L1936" s="33"/>
    </row>
    <row r="1937" spans="1:12" ht="16.5" x14ac:dyDescent="0.3">
      <c r="A1937" s="174" t="s">
        <v>47</v>
      </c>
      <c r="B1937" s="174"/>
      <c r="C1937" s="174"/>
      <c r="D1937" s="217" t="s">
        <v>83</v>
      </c>
      <c r="E1937" s="217"/>
      <c r="F1937" s="217"/>
      <c r="G1937" s="217"/>
      <c r="H1937" s="69"/>
      <c r="I1937" s="174" t="s">
        <v>28</v>
      </c>
      <c r="J1937" s="174"/>
      <c r="K1937" s="174"/>
      <c r="L1937" s="33"/>
    </row>
    <row r="1938" spans="1:12" x14ac:dyDescent="0.25">
      <c r="D1938" s="217"/>
      <c r="E1938" s="217"/>
      <c r="F1938" s="217"/>
      <c r="G1938" s="217"/>
    </row>
    <row r="1942" spans="1:12" ht="16.5" x14ac:dyDescent="0.3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ht="15.75" x14ac:dyDescent="0.25">
      <c r="A1943" s="174" t="s">
        <v>21</v>
      </c>
      <c r="B1943" s="174"/>
      <c r="C1943" s="174"/>
      <c r="D1943" s="174"/>
      <c r="E1943" s="174"/>
      <c r="F1943" s="174"/>
      <c r="G1943" s="174"/>
      <c r="H1943" s="174"/>
      <c r="I1943" s="174"/>
      <c r="J1943" s="174"/>
      <c r="K1943" s="174"/>
      <c r="L1943" s="174"/>
    </row>
    <row r="1944" spans="1:12" ht="15.75" x14ac:dyDescent="0.25">
      <c r="A1944" s="175" t="s">
        <v>0</v>
      </c>
      <c r="B1944" s="175"/>
      <c r="C1944" s="175"/>
      <c r="D1944" s="175"/>
      <c r="E1944" s="175"/>
      <c r="F1944" s="175"/>
      <c r="G1944" s="175"/>
      <c r="H1944" s="175"/>
      <c r="I1944" s="175"/>
      <c r="J1944" s="175"/>
      <c r="K1944" s="175"/>
      <c r="L1944" s="175"/>
    </row>
    <row r="1945" spans="1:12" ht="16.5" x14ac:dyDescent="0.3">
      <c r="A1945" s="2"/>
      <c r="B1945" s="2"/>
      <c r="C1945" s="2"/>
      <c r="D1945" s="2"/>
      <c r="E1945" s="2"/>
      <c r="F1945" s="2"/>
      <c r="G1945" s="2"/>
      <c r="H1945" s="2"/>
      <c r="I1945" s="2"/>
      <c r="J1945" s="2"/>
      <c r="K1945" s="2"/>
      <c r="L1945" s="2"/>
    </row>
    <row r="1946" spans="1:12" ht="16.5" x14ac:dyDescent="0.3">
      <c r="A1946" s="2"/>
      <c r="B1946" s="2"/>
      <c r="C1946" s="2"/>
      <c r="D1946" s="2"/>
      <c r="E1946" s="2"/>
      <c r="F1946" s="2"/>
      <c r="G1946" s="2"/>
      <c r="H1946" s="2"/>
      <c r="I1946" s="2"/>
      <c r="J1946" s="2"/>
      <c r="K1946" s="2"/>
      <c r="L1946" s="2"/>
    </row>
    <row r="1947" spans="1:12" ht="16.5" x14ac:dyDescent="0.3">
      <c r="A1947" s="3" t="s">
        <v>1</v>
      </c>
      <c r="B1947" s="176" t="s">
        <v>30</v>
      </c>
      <c r="C1947" s="177"/>
      <c r="D1947" s="177"/>
      <c r="E1947" s="177"/>
      <c r="F1947" s="177"/>
      <c r="G1947" s="178"/>
      <c r="H1947" s="4" t="s">
        <v>2</v>
      </c>
      <c r="I1947" s="5"/>
      <c r="J1947" s="47" t="s">
        <v>23</v>
      </c>
      <c r="K1947" s="5"/>
      <c r="L1947" s="6"/>
    </row>
    <row r="1948" spans="1:12" ht="16.5" x14ac:dyDescent="0.3">
      <c r="A1948" s="2"/>
      <c r="B1948" s="2"/>
      <c r="C1948" s="2"/>
      <c r="D1948" s="2"/>
      <c r="E1948" s="2"/>
      <c r="F1948" s="2"/>
      <c r="G1948" s="2"/>
      <c r="H1948" s="2"/>
      <c r="I1948" s="2"/>
      <c r="J1948" s="2"/>
      <c r="K1948" s="2"/>
      <c r="L1948" s="2"/>
    </row>
    <row r="1949" spans="1:12" ht="16.5" x14ac:dyDescent="0.3">
      <c r="A1949" s="7" t="s">
        <v>3</v>
      </c>
      <c r="B1949" s="179" t="s">
        <v>31</v>
      </c>
      <c r="C1949" s="180"/>
      <c r="D1949" s="180" t="s">
        <v>31</v>
      </c>
      <c r="E1949" s="181"/>
      <c r="F1949" s="8" t="s">
        <v>4</v>
      </c>
      <c r="G1949" s="179">
        <v>2001</v>
      </c>
      <c r="H1949" s="181"/>
      <c r="I1949" s="7" t="s">
        <v>5</v>
      </c>
      <c r="J1949" s="182" t="s">
        <v>80</v>
      </c>
      <c r="K1949" s="444" t="s">
        <v>32</v>
      </c>
      <c r="L1949" s="445" t="s">
        <v>32</v>
      </c>
    </row>
    <row r="1950" spans="1:12" ht="16.5" x14ac:dyDescent="0.3">
      <c r="A1950" s="2"/>
      <c r="B1950" s="2"/>
      <c r="C1950" s="2"/>
      <c r="D1950" s="2"/>
      <c r="E1950" s="2"/>
      <c r="F1950" s="2"/>
      <c r="G1950" s="2"/>
      <c r="H1950" s="2"/>
      <c r="I1950" s="2"/>
      <c r="J1950" s="2"/>
      <c r="K1950" s="2"/>
      <c r="L1950" s="2"/>
    </row>
    <row r="1951" spans="1:12" ht="16.5" x14ac:dyDescent="0.3">
      <c r="A1951" s="176" t="s">
        <v>6</v>
      </c>
      <c r="B1951" s="178"/>
      <c r="C1951" s="179" t="s">
        <v>33</v>
      </c>
      <c r="D1951" s="180"/>
      <c r="E1951" s="180"/>
      <c r="F1951" s="180"/>
      <c r="G1951" s="180"/>
      <c r="H1951" s="180"/>
      <c r="I1951" s="180"/>
      <c r="J1951" s="180"/>
      <c r="K1951" s="180"/>
      <c r="L1951" s="181"/>
    </row>
    <row r="1952" spans="1:12" ht="16.5" x14ac:dyDescent="0.3">
      <c r="A1952" s="2"/>
      <c r="B1952" s="2"/>
      <c r="C1952" s="2"/>
      <c r="D1952" s="2"/>
      <c r="E1952" s="2"/>
      <c r="F1952" s="2"/>
      <c r="G1952" s="2"/>
      <c r="H1952" s="2"/>
      <c r="I1952" s="2"/>
      <c r="J1952" s="2"/>
      <c r="K1952" s="2"/>
      <c r="L1952" s="2"/>
    </row>
    <row r="1953" spans="1:12" ht="16.5" x14ac:dyDescent="0.3">
      <c r="A1953" s="176" t="s">
        <v>7</v>
      </c>
      <c r="B1953" s="178"/>
      <c r="C1953" s="179" t="s">
        <v>76</v>
      </c>
      <c r="D1953" s="180"/>
      <c r="E1953" s="180"/>
      <c r="F1953" s="180"/>
      <c r="G1953" s="180"/>
      <c r="H1953" s="180"/>
      <c r="I1953" s="180"/>
      <c r="J1953" s="180"/>
      <c r="K1953" s="180"/>
      <c r="L1953" s="181"/>
    </row>
    <row r="1954" spans="1:12" ht="17.25" thickBot="1" x14ac:dyDescent="0.35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ht="17.25" customHeight="1" thickBot="1" x14ac:dyDescent="0.3">
      <c r="A1955" s="200" t="s">
        <v>8</v>
      </c>
      <c r="B1955" s="202" t="s">
        <v>9</v>
      </c>
      <c r="C1955" s="204" t="s">
        <v>10</v>
      </c>
      <c r="D1955" s="206" t="s">
        <v>11</v>
      </c>
      <c r="E1955" s="207"/>
      <c r="F1955" s="207"/>
      <c r="G1955" s="207"/>
      <c r="H1955" s="207"/>
      <c r="I1955" s="207"/>
      <c r="J1955" s="208"/>
      <c r="K1955" s="209" t="s">
        <v>12</v>
      </c>
      <c r="L1955" s="210"/>
    </row>
    <row r="1956" spans="1:12" ht="17.25" thickBot="1" x14ac:dyDescent="0.35">
      <c r="A1956" s="201"/>
      <c r="B1956" s="203"/>
      <c r="C1956" s="205"/>
      <c r="D1956" s="213" t="s">
        <v>13</v>
      </c>
      <c r="E1956" s="214"/>
      <c r="F1956" s="214"/>
      <c r="G1956" s="215"/>
      <c r="H1956" s="54" t="s">
        <v>14</v>
      </c>
      <c r="I1956" s="54" t="s">
        <v>15</v>
      </c>
      <c r="J1956" s="55" t="s">
        <v>16</v>
      </c>
      <c r="K1956" s="211"/>
      <c r="L1956" s="212"/>
    </row>
    <row r="1957" spans="1:12" ht="16.5" x14ac:dyDescent="0.3">
      <c r="A1957" s="48">
        <v>45849</v>
      </c>
      <c r="B1957" s="12" t="s">
        <v>249</v>
      </c>
      <c r="C1957" s="49"/>
      <c r="D1957" s="186" t="s">
        <v>250</v>
      </c>
      <c r="E1957" s="187"/>
      <c r="F1957" s="187"/>
      <c r="G1957" s="188"/>
      <c r="H1957" s="12">
        <v>1</v>
      </c>
      <c r="I1957" s="36">
        <v>2150</v>
      </c>
      <c r="J1957" s="40">
        <f>(I1957*H1957)*1.16</f>
        <v>2494</v>
      </c>
      <c r="K1957" s="189"/>
      <c r="L1957" s="190"/>
    </row>
    <row r="1958" spans="1:12" ht="16.5" x14ac:dyDescent="0.3">
      <c r="A1958" s="13"/>
      <c r="B1958" s="14"/>
      <c r="C1958" s="15"/>
      <c r="D1958" s="191" t="s">
        <v>251</v>
      </c>
      <c r="E1958" s="192"/>
      <c r="F1958" s="192"/>
      <c r="G1958" s="193"/>
      <c r="H1958" s="16">
        <v>1</v>
      </c>
      <c r="I1958" s="37">
        <v>190</v>
      </c>
      <c r="J1958" s="40">
        <f>(I1958*H1958)*1.16</f>
        <v>220.39999999999998</v>
      </c>
      <c r="K1958" s="17"/>
      <c r="L1958" s="18"/>
    </row>
    <row r="1959" spans="1:12" ht="17.25" thickBot="1" x14ac:dyDescent="0.35">
      <c r="A1959" s="13"/>
      <c r="B1959" s="14"/>
      <c r="C1959" s="15"/>
      <c r="D1959" s="191"/>
      <c r="E1959" s="192"/>
      <c r="F1959" s="192"/>
      <c r="G1959" s="193"/>
      <c r="H1959" s="50"/>
      <c r="I1959" s="51"/>
      <c r="J1959" s="40">
        <f>(I1959*H1959)*1.16</f>
        <v>0</v>
      </c>
      <c r="K1959" s="52"/>
      <c r="L1959" s="53"/>
    </row>
    <row r="1960" spans="1:12" ht="17.25" thickBot="1" x14ac:dyDescent="0.35">
      <c r="A1960" s="13"/>
      <c r="B1960" s="14"/>
      <c r="C1960" s="15"/>
      <c r="D1960" s="194" t="s">
        <v>17</v>
      </c>
      <c r="E1960" s="195"/>
      <c r="F1960" s="195"/>
      <c r="G1960" s="196"/>
      <c r="H1960" s="20"/>
      <c r="I1960" s="39"/>
      <c r="J1960" s="43"/>
      <c r="K1960" s="45"/>
      <c r="L1960" s="46"/>
    </row>
    <row r="1961" spans="1:12" ht="16.5" x14ac:dyDescent="0.3">
      <c r="A1961" s="56"/>
      <c r="B1961" s="16"/>
      <c r="C1961" s="57"/>
      <c r="D1961" s="197" t="s">
        <v>252</v>
      </c>
      <c r="E1961" s="198"/>
      <c r="F1961" s="198"/>
      <c r="G1961" s="199"/>
      <c r="H1961" s="12">
        <v>1</v>
      </c>
      <c r="I1961" s="36">
        <v>1100</v>
      </c>
      <c r="J1961" s="40">
        <f>(I1961*H1961)*1.16</f>
        <v>1276</v>
      </c>
      <c r="K1961" s="189"/>
      <c r="L1961" s="190"/>
    </row>
    <row r="1962" spans="1:12" ht="17.25" thickBot="1" x14ac:dyDescent="0.35">
      <c r="A1962" s="13"/>
      <c r="B1962" s="14"/>
      <c r="C1962" s="15"/>
      <c r="D1962" s="219" t="s">
        <v>253</v>
      </c>
      <c r="E1962" s="220"/>
      <c r="F1962" s="220"/>
      <c r="G1962" s="221"/>
      <c r="H1962" s="16">
        <v>1</v>
      </c>
      <c r="I1962" s="37">
        <v>1200</v>
      </c>
      <c r="J1962" s="40">
        <f>(I1962*H1962)*1.16</f>
        <v>1392</v>
      </c>
      <c r="K1962" s="17"/>
      <c r="L1962" s="18"/>
    </row>
    <row r="1963" spans="1:12" ht="17.25" thickBot="1" x14ac:dyDescent="0.35">
      <c r="A1963" s="13"/>
      <c r="B1963" s="14"/>
      <c r="C1963" s="15"/>
      <c r="D1963" s="194" t="s">
        <v>254</v>
      </c>
      <c r="E1963" s="195"/>
      <c r="F1963" s="195"/>
      <c r="G1963" s="196"/>
      <c r="H1963" s="20"/>
      <c r="I1963" s="39"/>
      <c r="J1963" s="43"/>
      <c r="K1963" s="45"/>
      <c r="L1963" s="46"/>
    </row>
    <row r="1964" spans="1:12" ht="17.25" thickBot="1" x14ac:dyDescent="0.35">
      <c r="A1964" s="13"/>
      <c r="B1964" s="14"/>
      <c r="C1964" s="15"/>
      <c r="D1964" s="222" t="s">
        <v>255</v>
      </c>
      <c r="E1964" s="223"/>
      <c r="F1964" s="223"/>
      <c r="G1964" s="224"/>
      <c r="H1964" s="16">
        <v>1</v>
      </c>
      <c r="I1964" s="37">
        <v>58.01</v>
      </c>
      <c r="J1964" s="40">
        <f>(I1964*H1964)</f>
        <v>58.01</v>
      </c>
      <c r="K1964" s="17"/>
      <c r="L1964" s="18"/>
    </row>
    <row r="1965" spans="1:12" ht="17.25" thickBot="1" x14ac:dyDescent="0.35">
      <c r="A1965" s="26" t="s">
        <v>18</v>
      </c>
      <c r="B1965" s="27"/>
      <c r="C1965" s="28"/>
      <c r="D1965" s="225"/>
      <c r="E1965" s="226"/>
      <c r="F1965" s="226"/>
      <c r="G1965" s="227"/>
      <c r="H1965" s="29"/>
      <c r="I1965" s="29"/>
      <c r="J1965" s="44">
        <f>SUM(J1957:J1962)-J1964</f>
        <v>5324.3899999999994</v>
      </c>
      <c r="K1965" s="30"/>
      <c r="L1965" s="31"/>
    </row>
    <row r="1966" spans="1:12" ht="16.5" x14ac:dyDescent="0.3">
      <c r="A1966" s="1"/>
      <c r="B1966" s="216"/>
      <c r="C1966" s="216"/>
      <c r="D1966" s="32"/>
      <c r="E1966" s="33"/>
      <c r="F1966" s="33"/>
      <c r="G1966" s="1"/>
      <c r="H1966" s="34"/>
      <c r="I1966" s="34"/>
      <c r="J1966" s="34"/>
      <c r="K1966" s="34"/>
      <c r="L1966" s="1"/>
    </row>
    <row r="1967" spans="1:12" ht="16.5" x14ac:dyDescent="0.3">
      <c r="A1967" s="175" t="s">
        <v>20</v>
      </c>
      <c r="B1967" s="175"/>
      <c r="C1967" s="175"/>
      <c r="D1967" s="175" t="s">
        <v>27</v>
      </c>
      <c r="E1967" s="175"/>
      <c r="F1967" s="175"/>
      <c r="G1967" s="175"/>
      <c r="I1967" s="175" t="s">
        <v>19</v>
      </c>
      <c r="J1967" s="175"/>
      <c r="K1967" s="175"/>
      <c r="L1967" s="33"/>
    </row>
    <row r="1968" spans="1:12" ht="16.5" x14ac:dyDescent="0.3">
      <c r="A1968" s="218" t="s">
        <v>62</v>
      </c>
      <c r="B1968" s="218"/>
      <c r="C1968" s="218"/>
      <c r="D1968" s="218" t="s">
        <v>87</v>
      </c>
      <c r="E1968" s="218"/>
      <c r="F1968" s="218"/>
      <c r="G1968" s="218"/>
      <c r="I1968" s="218" t="s">
        <v>60</v>
      </c>
      <c r="J1968" s="218"/>
      <c r="K1968" s="218"/>
      <c r="L1968" s="33"/>
    </row>
    <row r="1969" spans="1:12" ht="16.5" x14ac:dyDescent="0.3">
      <c r="A1969" s="174" t="s">
        <v>47</v>
      </c>
      <c r="B1969" s="174"/>
      <c r="C1969" s="174"/>
      <c r="D1969" s="217" t="s">
        <v>83</v>
      </c>
      <c r="E1969" s="217"/>
      <c r="F1969" s="217"/>
      <c r="G1969" s="217"/>
      <c r="H1969" s="69"/>
      <c r="I1969" s="174" t="s">
        <v>28</v>
      </c>
      <c r="J1969" s="174"/>
      <c r="K1969" s="174"/>
      <c r="L1969" s="33"/>
    </row>
    <row r="1970" spans="1:12" x14ac:dyDescent="0.25">
      <c r="D1970" s="217"/>
      <c r="E1970" s="217"/>
      <c r="F1970" s="217"/>
      <c r="G1970" s="217"/>
    </row>
    <row r="1976" spans="1:12" ht="16.5" x14ac:dyDescent="0.3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ht="15.75" x14ac:dyDescent="0.25">
      <c r="A1977" s="174" t="s">
        <v>21</v>
      </c>
      <c r="B1977" s="174"/>
      <c r="C1977" s="174"/>
      <c r="D1977" s="174"/>
      <c r="E1977" s="174"/>
      <c r="F1977" s="174"/>
      <c r="G1977" s="174"/>
      <c r="H1977" s="174"/>
      <c r="I1977" s="174"/>
      <c r="J1977" s="174"/>
      <c r="K1977" s="174"/>
      <c r="L1977" s="174"/>
    </row>
    <row r="1978" spans="1:12" ht="15.75" x14ac:dyDescent="0.25">
      <c r="A1978" s="175" t="s">
        <v>0</v>
      </c>
      <c r="B1978" s="175"/>
      <c r="C1978" s="175"/>
      <c r="D1978" s="175"/>
      <c r="E1978" s="175"/>
      <c r="F1978" s="175"/>
      <c r="G1978" s="175"/>
      <c r="H1978" s="175"/>
      <c r="I1978" s="175"/>
      <c r="J1978" s="175"/>
      <c r="K1978" s="175"/>
      <c r="L1978" s="175"/>
    </row>
    <row r="1979" spans="1:12" ht="16.5" x14ac:dyDescent="0.3">
      <c r="A1979" s="2"/>
      <c r="B1979" s="2"/>
      <c r="C1979" s="2"/>
      <c r="D1979" s="2"/>
      <c r="E1979" s="2"/>
      <c r="F1979" s="2"/>
      <c r="G1979" s="2"/>
      <c r="H1979" s="2"/>
      <c r="I1979" s="2"/>
      <c r="J1979" s="2"/>
      <c r="K1979" s="2"/>
      <c r="L1979" s="2"/>
    </row>
    <row r="1980" spans="1:12" ht="16.5" x14ac:dyDescent="0.3">
      <c r="A1980" s="2"/>
      <c r="B1980" s="2"/>
      <c r="C1980" s="2"/>
      <c r="D1980" s="2"/>
      <c r="E1980" s="2"/>
      <c r="F1980" s="2"/>
      <c r="G1980" s="2"/>
      <c r="H1980" s="2"/>
      <c r="I1980" s="2"/>
      <c r="J1980" s="2"/>
      <c r="K1980" s="2"/>
      <c r="L1980" s="2"/>
    </row>
    <row r="1981" spans="1:12" ht="16.5" x14ac:dyDescent="0.3">
      <c r="A1981" s="3" t="s">
        <v>1</v>
      </c>
      <c r="B1981" s="176" t="s">
        <v>30</v>
      </c>
      <c r="C1981" s="177"/>
      <c r="D1981" s="177"/>
      <c r="E1981" s="177"/>
      <c r="F1981" s="177"/>
      <c r="G1981" s="178"/>
      <c r="H1981" s="4" t="s">
        <v>2</v>
      </c>
      <c r="I1981" s="5"/>
      <c r="J1981" s="47" t="s">
        <v>23</v>
      </c>
      <c r="K1981" s="5"/>
      <c r="L1981" s="6"/>
    </row>
    <row r="1982" spans="1:12" ht="16.5" x14ac:dyDescent="0.3">
      <c r="A1982" s="2"/>
      <c r="B1982" s="2"/>
      <c r="C1982" s="2"/>
      <c r="D1982" s="2"/>
      <c r="E1982" s="2"/>
      <c r="F1982" s="2"/>
      <c r="G1982" s="2"/>
      <c r="H1982" s="2"/>
      <c r="I1982" s="2"/>
      <c r="J1982" s="2"/>
      <c r="K1982" s="2"/>
      <c r="L1982" s="2"/>
    </row>
    <row r="1983" spans="1:12" ht="16.5" x14ac:dyDescent="0.3">
      <c r="A1983" s="7" t="s">
        <v>3</v>
      </c>
      <c r="B1983" s="179" t="s">
        <v>31</v>
      </c>
      <c r="C1983" s="180"/>
      <c r="D1983" s="180" t="s">
        <v>31</v>
      </c>
      <c r="E1983" s="181"/>
      <c r="F1983" s="8" t="s">
        <v>4</v>
      </c>
      <c r="G1983" s="179">
        <v>2001</v>
      </c>
      <c r="H1983" s="181"/>
      <c r="I1983" s="7" t="s">
        <v>5</v>
      </c>
      <c r="J1983" s="182" t="s">
        <v>80</v>
      </c>
      <c r="K1983" s="444" t="s">
        <v>32</v>
      </c>
      <c r="L1983" s="445" t="s">
        <v>32</v>
      </c>
    </row>
    <row r="1984" spans="1:12" ht="16.5" x14ac:dyDescent="0.3">
      <c r="A1984" s="2"/>
      <c r="B1984" s="2"/>
      <c r="C1984" s="2"/>
      <c r="D1984" s="2"/>
      <c r="E1984" s="2"/>
      <c r="F1984" s="2"/>
      <c r="G1984" s="2"/>
      <c r="H1984" s="2"/>
      <c r="I1984" s="2"/>
      <c r="J1984" s="2"/>
      <c r="K1984" s="2"/>
      <c r="L1984" s="2"/>
    </row>
    <row r="1985" spans="1:12" ht="16.5" x14ac:dyDescent="0.3">
      <c r="A1985" s="176" t="s">
        <v>6</v>
      </c>
      <c r="B1985" s="178"/>
      <c r="C1985" s="179" t="s">
        <v>33</v>
      </c>
      <c r="D1985" s="180"/>
      <c r="E1985" s="180"/>
      <c r="F1985" s="180"/>
      <c r="G1985" s="180"/>
      <c r="H1985" s="180"/>
      <c r="I1985" s="180"/>
      <c r="J1985" s="180"/>
      <c r="K1985" s="180"/>
      <c r="L1985" s="181"/>
    </row>
    <row r="1986" spans="1:12" ht="16.5" x14ac:dyDescent="0.3">
      <c r="A1986" s="2"/>
      <c r="B1986" s="2"/>
      <c r="C1986" s="2"/>
      <c r="D1986" s="2"/>
      <c r="E1986" s="2"/>
      <c r="F1986" s="2"/>
      <c r="G1986" s="2"/>
      <c r="H1986" s="2"/>
      <c r="I1986" s="2"/>
      <c r="J1986" s="2"/>
      <c r="K1986" s="2"/>
      <c r="L1986" s="2"/>
    </row>
    <row r="1987" spans="1:12" ht="16.5" x14ac:dyDescent="0.3">
      <c r="A1987" s="176" t="s">
        <v>7</v>
      </c>
      <c r="B1987" s="178"/>
      <c r="C1987" s="179" t="s">
        <v>76</v>
      </c>
      <c r="D1987" s="180"/>
      <c r="E1987" s="180"/>
      <c r="F1987" s="180"/>
      <c r="G1987" s="180"/>
      <c r="H1987" s="180"/>
      <c r="I1987" s="180"/>
      <c r="J1987" s="180"/>
      <c r="K1987" s="180"/>
      <c r="L1987" s="181"/>
    </row>
    <row r="1988" spans="1:12" ht="17.25" thickBot="1" x14ac:dyDescent="0.35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ht="17.25" customHeight="1" thickBot="1" x14ac:dyDescent="0.3">
      <c r="A1989" s="200" t="s">
        <v>8</v>
      </c>
      <c r="B1989" s="202" t="s">
        <v>9</v>
      </c>
      <c r="C1989" s="204" t="s">
        <v>10</v>
      </c>
      <c r="D1989" s="206" t="s">
        <v>11</v>
      </c>
      <c r="E1989" s="207"/>
      <c r="F1989" s="207"/>
      <c r="G1989" s="207"/>
      <c r="H1989" s="207"/>
      <c r="I1989" s="207"/>
      <c r="J1989" s="208"/>
      <c r="K1989" s="209" t="s">
        <v>12</v>
      </c>
      <c r="L1989" s="210"/>
    </row>
    <row r="1990" spans="1:12" ht="17.25" thickBot="1" x14ac:dyDescent="0.35">
      <c r="A1990" s="201"/>
      <c r="B1990" s="203"/>
      <c r="C1990" s="205"/>
      <c r="D1990" s="213" t="s">
        <v>13</v>
      </c>
      <c r="E1990" s="214"/>
      <c r="F1990" s="214"/>
      <c r="G1990" s="215"/>
      <c r="H1990" s="54" t="s">
        <v>14</v>
      </c>
      <c r="I1990" s="54" t="s">
        <v>15</v>
      </c>
      <c r="J1990" s="55" t="s">
        <v>16</v>
      </c>
      <c r="K1990" s="211"/>
      <c r="L1990" s="212"/>
    </row>
    <row r="1991" spans="1:12" ht="16.5" x14ac:dyDescent="0.3">
      <c r="A1991" s="48">
        <v>45854</v>
      </c>
      <c r="B1991" s="12" t="s">
        <v>270</v>
      </c>
      <c r="C1991" s="49"/>
      <c r="D1991" s="186" t="s">
        <v>256</v>
      </c>
      <c r="E1991" s="187"/>
      <c r="F1991" s="187"/>
      <c r="G1991" s="188"/>
      <c r="H1991" s="12">
        <v>1</v>
      </c>
      <c r="I1991" s="36">
        <v>650</v>
      </c>
      <c r="J1991" s="40">
        <f t="shared" ref="J1991:J2003" si="25">(I1991*H1991)*1.16</f>
        <v>754</v>
      </c>
      <c r="K1991" s="189"/>
      <c r="L1991" s="190"/>
    </row>
    <row r="1992" spans="1:12" ht="16.5" x14ac:dyDescent="0.3">
      <c r="A1992" s="48"/>
      <c r="B1992" s="12"/>
      <c r="C1992" s="49"/>
      <c r="D1992" s="183" t="s">
        <v>257</v>
      </c>
      <c r="E1992" s="184"/>
      <c r="F1992" s="184"/>
      <c r="G1992" s="185"/>
      <c r="H1992" s="12">
        <v>1</v>
      </c>
      <c r="I1992" s="36">
        <v>250</v>
      </c>
      <c r="J1992" s="40">
        <f t="shared" si="25"/>
        <v>290</v>
      </c>
      <c r="K1992" s="111"/>
      <c r="L1992" s="112"/>
    </row>
    <row r="1993" spans="1:12" ht="16.5" x14ac:dyDescent="0.3">
      <c r="A1993" s="48"/>
      <c r="B1993" s="12"/>
      <c r="C1993" s="49"/>
      <c r="D1993" s="183" t="s">
        <v>258</v>
      </c>
      <c r="E1993" s="184"/>
      <c r="F1993" s="184"/>
      <c r="G1993" s="185"/>
      <c r="H1993" s="12">
        <v>1</v>
      </c>
      <c r="I1993" s="36">
        <v>85</v>
      </c>
      <c r="J1993" s="40">
        <f t="shared" si="25"/>
        <v>98.6</v>
      </c>
      <c r="K1993" s="111"/>
      <c r="L1993" s="112"/>
    </row>
    <row r="1994" spans="1:12" ht="16.5" x14ac:dyDescent="0.3">
      <c r="A1994" s="48"/>
      <c r="B1994" s="12"/>
      <c r="C1994" s="49"/>
      <c r="D1994" s="183" t="s">
        <v>259</v>
      </c>
      <c r="E1994" s="184"/>
      <c r="F1994" s="184"/>
      <c r="G1994" s="185"/>
      <c r="H1994" s="12">
        <v>1</v>
      </c>
      <c r="I1994" s="36">
        <v>679</v>
      </c>
      <c r="J1994" s="40">
        <f t="shared" si="25"/>
        <v>787.64</v>
      </c>
      <c r="K1994" s="111"/>
      <c r="L1994" s="112"/>
    </row>
    <row r="1995" spans="1:12" ht="16.5" x14ac:dyDescent="0.3">
      <c r="A1995" s="48"/>
      <c r="B1995" s="12"/>
      <c r="C1995" s="49"/>
      <c r="D1995" s="183" t="s">
        <v>260</v>
      </c>
      <c r="E1995" s="184"/>
      <c r="F1995" s="184"/>
      <c r="G1995" s="185"/>
      <c r="H1995" s="12">
        <v>2</v>
      </c>
      <c r="I1995" s="36">
        <v>170</v>
      </c>
      <c r="J1995" s="40">
        <f t="shared" si="25"/>
        <v>394.4</v>
      </c>
      <c r="K1995" s="111"/>
      <c r="L1995" s="112"/>
    </row>
    <row r="1996" spans="1:12" ht="16.5" x14ac:dyDescent="0.3">
      <c r="A1996" s="48"/>
      <c r="B1996" s="12"/>
      <c r="C1996" s="49"/>
      <c r="D1996" s="183" t="s">
        <v>261</v>
      </c>
      <c r="E1996" s="184"/>
      <c r="F1996" s="184"/>
      <c r="G1996" s="185"/>
      <c r="H1996" s="12">
        <v>1</v>
      </c>
      <c r="I1996" s="36">
        <v>95</v>
      </c>
      <c r="J1996" s="40">
        <f t="shared" si="25"/>
        <v>110.19999999999999</v>
      </c>
      <c r="K1996" s="111"/>
      <c r="L1996" s="112"/>
    </row>
    <row r="1997" spans="1:12" ht="16.5" x14ac:dyDescent="0.3">
      <c r="A1997" s="48"/>
      <c r="B1997" s="12"/>
      <c r="C1997" s="49"/>
      <c r="D1997" s="183" t="s">
        <v>262</v>
      </c>
      <c r="E1997" s="184"/>
      <c r="F1997" s="184"/>
      <c r="G1997" s="185"/>
      <c r="H1997" s="12">
        <v>4</v>
      </c>
      <c r="I1997" s="36">
        <v>90</v>
      </c>
      <c r="J1997" s="40">
        <f t="shared" si="25"/>
        <v>417.59999999999997</v>
      </c>
      <c r="K1997" s="111"/>
      <c r="L1997" s="112"/>
    </row>
    <row r="1998" spans="1:12" ht="16.5" x14ac:dyDescent="0.3">
      <c r="A1998" s="48"/>
      <c r="B1998" s="12"/>
      <c r="C1998" s="49"/>
      <c r="D1998" s="183" t="s">
        <v>263</v>
      </c>
      <c r="E1998" s="184"/>
      <c r="F1998" s="184"/>
      <c r="G1998" s="185"/>
      <c r="H1998" s="12">
        <v>1</v>
      </c>
      <c r="I1998" s="36">
        <v>160</v>
      </c>
      <c r="J1998" s="40">
        <f t="shared" si="25"/>
        <v>185.6</v>
      </c>
      <c r="K1998" s="111"/>
      <c r="L1998" s="112"/>
    </row>
    <row r="1999" spans="1:12" ht="16.5" x14ac:dyDescent="0.3">
      <c r="A1999" s="48"/>
      <c r="B1999" s="12"/>
      <c r="C1999" s="49"/>
      <c r="D1999" s="183" t="s">
        <v>264</v>
      </c>
      <c r="E1999" s="184"/>
      <c r="F1999" s="184"/>
      <c r="G1999" s="185"/>
      <c r="H1999" s="12">
        <v>1</v>
      </c>
      <c r="I1999" s="36">
        <v>180</v>
      </c>
      <c r="J1999" s="40">
        <f t="shared" si="25"/>
        <v>208.79999999999998</v>
      </c>
      <c r="K1999" s="111"/>
      <c r="L1999" s="112"/>
    </row>
    <row r="2000" spans="1:12" ht="16.5" x14ac:dyDescent="0.3">
      <c r="A2000" s="13"/>
      <c r="B2000" s="14"/>
      <c r="C2000" s="15"/>
      <c r="D2000" s="183" t="s">
        <v>265</v>
      </c>
      <c r="E2000" s="184"/>
      <c r="F2000" s="184"/>
      <c r="G2000" s="185"/>
      <c r="H2000" s="16">
        <v>1</v>
      </c>
      <c r="I2000" s="37">
        <v>180</v>
      </c>
      <c r="J2000" s="40">
        <f t="shared" si="25"/>
        <v>208.79999999999998</v>
      </c>
      <c r="K2000" s="17"/>
      <c r="L2000" s="18"/>
    </row>
    <row r="2001" spans="1:12" ht="16.5" x14ac:dyDescent="0.3">
      <c r="A2001" s="13"/>
      <c r="B2001" s="14"/>
      <c r="C2001" s="15"/>
      <c r="D2001" s="183" t="s">
        <v>266</v>
      </c>
      <c r="E2001" s="184"/>
      <c r="F2001" s="184"/>
      <c r="G2001" s="185"/>
      <c r="H2001" s="16">
        <v>1</v>
      </c>
      <c r="I2001" s="37">
        <v>650</v>
      </c>
      <c r="J2001" s="40">
        <f t="shared" si="25"/>
        <v>754</v>
      </c>
      <c r="K2001" s="52"/>
      <c r="L2001" s="53"/>
    </row>
    <row r="2002" spans="1:12" ht="16.5" x14ac:dyDescent="0.3">
      <c r="A2002" s="13"/>
      <c r="B2002" s="14"/>
      <c r="C2002" s="15"/>
      <c r="D2002" s="183" t="s">
        <v>267</v>
      </c>
      <c r="E2002" s="184"/>
      <c r="F2002" s="184"/>
      <c r="G2002" s="185"/>
      <c r="H2002" s="16">
        <v>1</v>
      </c>
      <c r="I2002" s="37">
        <v>600</v>
      </c>
      <c r="J2002" s="40">
        <f t="shared" si="25"/>
        <v>696</v>
      </c>
      <c r="K2002" s="52"/>
      <c r="L2002" s="53"/>
    </row>
    <row r="2003" spans="1:12" ht="17.25" thickBot="1" x14ac:dyDescent="0.35">
      <c r="A2003" s="13"/>
      <c r="B2003" s="14"/>
      <c r="C2003" s="15"/>
      <c r="D2003" s="183" t="s">
        <v>41</v>
      </c>
      <c r="E2003" s="184"/>
      <c r="F2003" s="184"/>
      <c r="G2003" s="185"/>
      <c r="H2003" s="16">
        <v>1</v>
      </c>
      <c r="I2003" s="37">
        <v>95</v>
      </c>
      <c r="J2003" s="40">
        <f t="shared" si="25"/>
        <v>110.19999999999999</v>
      </c>
      <c r="K2003" s="52"/>
      <c r="L2003" s="53"/>
    </row>
    <row r="2004" spans="1:12" ht="17.25" thickBot="1" x14ac:dyDescent="0.35">
      <c r="A2004" s="13"/>
      <c r="B2004" s="14"/>
      <c r="C2004" s="15"/>
      <c r="D2004" s="194" t="s">
        <v>17</v>
      </c>
      <c r="E2004" s="195"/>
      <c r="F2004" s="195"/>
      <c r="G2004" s="196"/>
      <c r="H2004" s="20"/>
      <c r="I2004" s="39"/>
      <c r="J2004" s="43"/>
      <c r="K2004" s="45"/>
      <c r="L2004" s="46"/>
    </row>
    <row r="2005" spans="1:12" ht="16.5" x14ac:dyDescent="0.3">
      <c r="A2005" s="56"/>
      <c r="B2005" s="16"/>
      <c r="C2005" s="57"/>
      <c r="D2005" s="197" t="s">
        <v>268</v>
      </c>
      <c r="E2005" s="198"/>
      <c r="F2005" s="198"/>
      <c r="G2005" s="199"/>
      <c r="H2005" s="12">
        <v>1</v>
      </c>
      <c r="I2005" s="36">
        <v>1200</v>
      </c>
      <c r="J2005" s="40">
        <f>(I2005*H2005)*1.16</f>
        <v>1392</v>
      </c>
      <c r="K2005" s="189"/>
      <c r="L2005" s="190"/>
    </row>
    <row r="2006" spans="1:12" ht="17.25" thickBot="1" x14ac:dyDescent="0.35">
      <c r="A2006" s="13"/>
      <c r="B2006" s="14"/>
      <c r="C2006" s="15"/>
      <c r="D2006" s="219" t="s">
        <v>269</v>
      </c>
      <c r="E2006" s="220"/>
      <c r="F2006" s="220"/>
      <c r="G2006" s="221"/>
      <c r="H2006" s="16">
        <v>1</v>
      </c>
      <c r="I2006" s="37">
        <v>800</v>
      </c>
      <c r="J2006" s="40">
        <f>(I2006*H2006)*1.16</f>
        <v>927.99999999999989</v>
      </c>
      <c r="K2006" s="17"/>
      <c r="L2006" s="18"/>
    </row>
    <row r="2007" spans="1:12" ht="17.25" thickBot="1" x14ac:dyDescent="0.35">
      <c r="A2007" s="13"/>
      <c r="B2007" s="14"/>
      <c r="C2007" s="15"/>
      <c r="D2007" s="194" t="s">
        <v>254</v>
      </c>
      <c r="E2007" s="195"/>
      <c r="F2007" s="195"/>
      <c r="G2007" s="196"/>
      <c r="H2007" s="20"/>
      <c r="I2007" s="39"/>
      <c r="J2007" s="43"/>
      <c r="K2007" s="45"/>
      <c r="L2007" s="46"/>
    </row>
    <row r="2008" spans="1:12" ht="17.25" thickBot="1" x14ac:dyDescent="0.35">
      <c r="A2008" s="13"/>
      <c r="B2008" s="14"/>
      <c r="C2008" s="15"/>
      <c r="D2008" s="222" t="s">
        <v>255</v>
      </c>
      <c r="E2008" s="223"/>
      <c r="F2008" s="223"/>
      <c r="G2008" s="224"/>
      <c r="H2008" s="16">
        <v>1</v>
      </c>
      <c r="I2008" s="37">
        <v>79.069999999999993</v>
      </c>
      <c r="J2008" s="40">
        <f>(I2008*H2008)</f>
        <v>79.069999999999993</v>
      </c>
      <c r="K2008" s="17"/>
      <c r="L2008" s="18"/>
    </row>
    <row r="2009" spans="1:12" ht="17.25" thickBot="1" x14ac:dyDescent="0.35">
      <c r="A2009" s="26" t="s">
        <v>18</v>
      </c>
      <c r="B2009" s="27"/>
      <c r="C2009" s="28"/>
      <c r="D2009" s="225"/>
      <c r="E2009" s="226"/>
      <c r="F2009" s="226"/>
      <c r="G2009" s="227"/>
      <c r="H2009" s="29"/>
      <c r="I2009" s="29"/>
      <c r="J2009" s="44">
        <f>SUM(J1991:J2006)-J2008</f>
        <v>7256.7699999999995</v>
      </c>
      <c r="K2009" s="30"/>
      <c r="L2009" s="31"/>
    </row>
    <row r="2010" spans="1:12" ht="16.5" x14ac:dyDescent="0.3">
      <c r="A2010" s="1"/>
      <c r="B2010" s="216"/>
      <c r="C2010" s="216"/>
      <c r="D2010" s="32"/>
      <c r="E2010" s="33"/>
      <c r="F2010" s="33"/>
      <c r="G2010" s="1"/>
      <c r="H2010" s="34"/>
      <c r="I2010" s="34"/>
      <c r="J2010" s="34"/>
      <c r="K2010" s="34"/>
      <c r="L2010" s="1"/>
    </row>
    <row r="2011" spans="1:12" ht="16.5" x14ac:dyDescent="0.3">
      <c r="A2011" s="175" t="s">
        <v>20</v>
      </c>
      <c r="B2011" s="175"/>
      <c r="C2011" s="175"/>
      <c r="D2011" s="175" t="s">
        <v>27</v>
      </c>
      <c r="E2011" s="175"/>
      <c r="F2011" s="175"/>
      <c r="G2011" s="175"/>
      <c r="I2011" s="175" t="s">
        <v>19</v>
      </c>
      <c r="J2011" s="175"/>
      <c r="K2011" s="175"/>
      <c r="L2011" s="33"/>
    </row>
    <row r="2012" spans="1:12" ht="16.5" x14ac:dyDescent="0.3">
      <c r="A2012" s="218" t="s">
        <v>62</v>
      </c>
      <c r="B2012" s="218"/>
      <c r="C2012" s="218"/>
      <c r="D2012" s="218" t="s">
        <v>87</v>
      </c>
      <c r="E2012" s="218"/>
      <c r="F2012" s="218"/>
      <c r="G2012" s="218"/>
      <c r="I2012" s="218" t="s">
        <v>60</v>
      </c>
      <c r="J2012" s="218"/>
      <c r="K2012" s="218"/>
      <c r="L2012" s="33"/>
    </row>
    <row r="2013" spans="1:12" ht="16.5" x14ac:dyDescent="0.3">
      <c r="A2013" s="174" t="s">
        <v>47</v>
      </c>
      <c r="B2013" s="174"/>
      <c r="C2013" s="174"/>
      <c r="D2013" s="217" t="s">
        <v>83</v>
      </c>
      <c r="E2013" s="217"/>
      <c r="F2013" s="217"/>
      <c r="G2013" s="217"/>
      <c r="H2013" s="69"/>
      <c r="I2013" s="174" t="s">
        <v>28</v>
      </c>
      <c r="J2013" s="174"/>
      <c r="K2013" s="174"/>
      <c r="L2013" s="33"/>
    </row>
    <row r="2014" spans="1:12" x14ac:dyDescent="0.25">
      <c r="D2014" s="217"/>
      <c r="E2014" s="217"/>
      <c r="F2014" s="217"/>
      <c r="G2014" s="217"/>
    </row>
  </sheetData>
  <mergeCells count="2303">
    <mergeCell ref="B1579:K1579"/>
    <mergeCell ref="E1565:H1565"/>
    <mergeCell ref="E1566:H1566"/>
    <mergeCell ref="E1567:H1567"/>
    <mergeCell ref="E1568:H1568"/>
    <mergeCell ref="E1569:H1569"/>
    <mergeCell ref="E1570:H1570"/>
    <mergeCell ref="E1571:H1571"/>
    <mergeCell ref="E1572:H1572"/>
    <mergeCell ref="C1573:D1573"/>
    <mergeCell ref="B1574:D1574"/>
    <mergeCell ref="E1574:H1574"/>
    <mergeCell ref="J1574:K1574"/>
    <mergeCell ref="B1575:D1575"/>
    <mergeCell ref="E1575:I1575"/>
    <mergeCell ref="J1575:L1575"/>
    <mergeCell ref="B1576:D1577"/>
    <mergeCell ref="E1576:I1577"/>
    <mergeCell ref="J1576:L1577"/>
    <mergeCell ref="B1551:K1551"/>
    <mergeCell ref="C1553:G1553"/>
    <mergeCell ref="H1553:I1553"/>
    <mergeCell ref="J1553:K1553"/>
    <mergeCell ref="C1555:F1555"/>
    <mergeCell ref="H1555:I1555"/>
    <mergeCell ref="B1557:C1557"/>
    <mergeCell ref="D1557:K1557"/>
    <mergeCell ref="B1559:C1559"/>
    <mergeCell ref="D1559:K1559"/>
    <mergeCell ref="B1561:B1562"/>
    <mergeCell ref="C1561:C1562"/>
    <mergeCell ref="D1561:D1562"/>
    <mergeCell ref="E1561:K1561"/>
    <mergeCell ref="E1562:H1562"/>
    <mergeCell ref="E1563:H1563"/>
    <mergeCell ref="E1564:H1564"/>
    <mergeCell ref="E1529:H1529"/>
    <mergeCell ref="E1530:H1530"/>
    <mergeCell ref="E1531:H1531"/>
    <mergeCell ref="E1532:H1532"/>
    <mergeCell ref="E1533:H1533"/>
    <mergeCell ref="C1534:D1534"/>
    <mergeCell ref="B1535:D1535"/>
    <mergeCell ref="E1535:H1535"/>
    <mergeCell ref="J1535:K1535"/>
    <mergeCell ref="B1536:D1536"/>
    <mergeCell ref="E1536:I1536"/>
    <mergeCell ref="J1536:L1536"/>
    <mergeCell ref="B1537:D1538"/>
    <mergeCell ref="E1537:I1538"/>
    <mergeCell ref="J1537:L1538"/>
    <mergeCell ref="B1540:K1540"/>
    <mergeCell ref="B1550:K1550"/>
    <mergeCell ref="B1515:B1516"/>
    <mergeCell ref="C1515:C1516"/>
    <mergeCell ref="D1515:D1516"/>
    <mergeCell ref="E1515:K1515"/>
    <mergeCell ref="E1516:H1516"/>
    <mergeCell ref="E1517:H1517"/>
    <mergeCell ref="E1518:H1518"/>
    <mergeCell ref="E1519:H1519"/>
    <mergeCell ref="E1520:H1520"/>
    <mergeCell ref="E1521:H1521"/>
    <mergeCell ref="E1522:H1522"/>
    <mergeCell ref="E1523:H1523"/>
    <mergeCell ref="E1524:H1524"/>
    <mergeCell ref="E1525:H1525"/>
    <mergeCell ref="E1526:H1526"/>
    <mergeCell ref="E1527:H1527"/>
    <mergeCell ref="E1528:H1528"/>
    <mergeCell ref="B1090:D1090"/>
    <mergeCell ref="E1090:I1090"/>
    <mergeCell ref="J1090:L1090"/>
    <mergeCell ref="B1091:D1092"/>
    <mergeCell ref="E1091:I1092"/>
    <mergeCell ref="J1091:L1092"/>
    <mergeCell ref="B1094:K1094"/>
    <mergeCell ref="B1504:K1504"/>
    <mergeCell ref="B1505:K1505"/>
    <mergeCell ref="C1507:G1507"/>
    <mergeCell ref="H1507:I1507"/>
    <mergeCell ref="J1507:K1507"/>
    <mergeCell ref="C1509:F1509"/>
    <mergeCell ref="H1509:I1509"/>
    <mergeCell ref="B1511:C1511"/>
    <mergeCell ref="D1511:K1511"/>
    <mergeCell ref="B1513:C1513"/>
    <mergeCell ref="D1513:K1513"/>
    <mergeCell ref="B1077:B1078"/>
    <mergeCell ref="C1077:C1078"/>
    <mergeCell ref="D1077:D1078"/>
    <mergeCell ref="E1077:K1077"/>
    <mergeCell ref="E1078:H1078"/>
    <mergeCell ref="E1079:H1079"/>
    <mergeCell ref="E1080:H1080"/>
    <mergeCell ref="E1081:H1081"/>
    <mergeCell ref="E1082:H1082"/>
    <mergeCell ref="E1083:H1083"/>
    <mergeCell ref="E1084:H1084"/>
    <mergeCell ref="E1085:H1085"/>
    <mergeCell ref="E1086:H1086"/>
    <mergeCell ref="E1087:H1087"/>
    <mergeCell ref="C1088:D1088"/>
    <mergeCell ref="B1089:D1089"/>
    <mergeCell ref="E1089:H1089"/>
    <mergeCell ref="J1089:K1089"/>
    <mergeCell ref="B1015:C1015"/>
    <mergeCell ref="A1016:C1016"/>
    <mergeCell ref="D1016:G1016"/>
    <mergeCell ref="I1016:K1016"/>
    <mergeCell ref="D1018:G1019"/>
    <mergeCell ref="A1021:L1021"/>
    <mergeCell ref="B1066:K1066"/>
    <mergeCell ref="B1067:K1067"/>
    <mergeCell ref="C1069:G1069"/>
    <mergeCell ref="H1069:I1069"/>
    <mergeCell ref="J1069:K1069"/>
    <mergeCell ref="C1071:F1071"/>
    <mergeCell ref="H1071:I1071"/>
    <mergeCell ref="B1073:C1073"/>
    <mergeCell ref="D1073:K1073"/>
    <mergeCell ref="B1075:C1075"/>
    <mergeCell ref="D1075:K1075"/>
    <mergeCell ref="A1017:C1017"/>
    <mergeCell ref="D1017:G1017"/>
    <mergeCell ref="I1017:K1017"/>
    <mergeCell ref="A1018:C1018"/>
    <mergeCell ref="I1018:K1018"/>
    <mergeCell ref="A993:L993"/>
    <mergeCell ref="A994:L994"/>
    <mergeCell ref="B997:G997"/>
    <mergeCell ref="J997:L997"/>
    <mergeCell ref="B999:E999"/>
    <mergeCell ref="G999:H999"/>
    <mergeCell ref="J999:L999"/>
    <mergeCell ref="A1001:B1001"/>
    <mergeCell ref="C1001:L1001"/>
    <mergeCell ref="A1003:B1003"/>
    <mergeCell ref="C1003:L1003"/>
    <mergeCell ref="A1005:A1006"/>
    <mergeCell ref="B1005:B1006"/>
    <mergeCell ref="C1005:C1006"/>
    <mergeCell ref="D1005:J1005"/>
    <mergeCell ref="K1005:L1006"/>
    <mergeCell ref="D1006:G1006"/>
    <mergeCell ref="K1007:L1007"/>
    <mergeCell ref="K1010:L1010"/>
    <mergeCell ref="K1013:L1013"/>
    <mergeCell ref="B850:C850"/>
    <mergeCell ref="A851:C851"/>
    <mergeCell ref="D851:G851"/>
    <mergeCell ref="I851:J851"/>
    <mergeCell ref="A852:C852"/>
    <mergeCell ref="D852:H852"/>
    <mergeCell ref="I852:K852"/>
    <mergeCell ref="A853:C854"/>
    <mergeCell ref="D853:H854"/>
    <mergeCell ref="I853:K854"/>
    <mergeCell ref="A856:J856"/>
    <mergeCell ref="D833:G833"/>
    <mergeCell ref="D834:G834"/>
    <mergeCell ref="D835:G835"/>
    <mergeCell ref="D836:G836"/>
    <mergeCell ref="D837:G837"/>
    <mergeCell ref="D838:G838"/>
    <mergeCell ref="D839:G839"/>
    <mergeCell ref="D840:G840"/>
    <mergeCell ref="D841:G841"/>
    <mergeCell ref="D842:G842"/>
    <mergeCell ref="D843:G843"/>
    <mergeCell ref="D844:G844"/>
    <mergeCell ref="D845:G845"/>
    <mergeCell ref="D846:G846"/>
    <mergeCell ref="D847:G847"/>
    <mergeCell ref="D848:G848"/>
    <mergeCell ref="D849:G849"/>
    <mergeCell ref="A614:C615"/>
    <mergeCell ref="D614:G615"/>
    <mergeCell ref="I614:K614"/>
    <mergeCell ref="A618:L618"/>
    <mergeCell ref="A820:J820"/>
    <mergeCell ref="A821:J821"/>
    <mergeCell ref="B823:F823"/>
    <mergeCell ref="G823:H823"/>
    <mergeCell ref="I823:J823"/>
    <mergeCell ref="B825:E825"/>
    <mergeCell ref="G825:H825"/>
    <mergeCell ref="A827:B827"/>
    <mergeCell ref="C827:J827"/>
    <mergeCell ref="A829:B829"/>
    <mergeCell ref="C829:J829"/>
    <mergeCell ref="A831:A832"/>
    <mergeCell ref="B831:B832"/>
    <mergeCell ref="C831:C832"/>
    <mergeCell ref="D831:J831"/>
    <mergeCell ref="D832:G832"/>
    <mergeCell ref="D604:G604"/>
    <mergeCell ref="K604:L604"/>
    <mergeCell ref="D605:G605"/>
    <mergeCell ref="D606:G606"/>
    <mergeCell ref="D607:G607"/>
    <mergeCell ref="D608:G608"/>
    <mergeCell ref="K608:L608"/>
    <mergeCell ref="D609:G609"/>
    <mergeCell ref="D610:G610"/>
    <mergeCell ref="K610:L610"/>
    <mergeCell ref="D611:G611"/>
    <mergeCell ref="A612:C612"/>
    <mergeCell ref="D612:G612"/>
    <mergeCell ref="I612:K612"/>
    <mergeCell ref="A613:C613"/>
    <mergeCell ref="D613:G613"/>
    <mergeCell ref="I613:K613"/>
    <mergeCell ref="A583:L583"/>
    <mergeCell ref="A590:L590"/>
    <mergeCell ref="A591:L591"/>
    <mergeCell ref="B594:G594"/>
    <mergeCell ref="B596:E596"/>
    <mergeCell ref="G596:H596"/>
    <mergeCell ref="J596:L596"/>
    <mergeCell ref="A598:B598"/>
    <mergeCell ref="C598:L598"/>
    <mergeCell ref="A600:B600"/>
    <mergeCell ref="C600:L600"/>
    <mergeCell ref="A602:A603"/>
    <mergeCell ref="B602:B603"/>
    <mergeCell ref="C602:C603"/>
    <mergeCell ref="D602:J602"/>
    <mergeCell ref="K602:L603"/>
    <mergeCell ref="D603:G603"/>
    <mergeCell ref="D571:G571"/>
    <mergeCell ref="D572:G572"/>
    <mergeCell ref="D573:G573"/>
    <mergeCell ref="D574:G574"/>
    <mergeCell ref="K574:L574"/>
    <mergeCell ref="D575:G575"/>
    <mergeCell ref="D576:G576"/>
    <mergeCell ref="K576:L576"/>
    <mergeCell ref="D577:G577"/>
    <mergeCell ref="A578:C578"/>
    <mergeCell ref="D578:G578"/>
    <mergeCell ref="I578:K578"/>
    <mergeCell ref="A579:C579"/>
    <mergeCell ref="D579:G579"/>
    <mergeCell ref="I579:K579"/>
    <mergeCell ref="A580:C581"/>
    <mergeCell ref="D580:G581"/>
    <mergeCell ref="I580:K580"/>
    <mergeCell ref="A926:L926"/>
    <mergeCell ref="A925:L925"/>
    <mergeCell ref="A861:L861"/>
    <mergeCell ref="A860:L860"/>
    <mergeCell ref="K802:L802"/>
    <mergeCell ref="K800:L801"/>
    <mergeCell ref="A789:L789"/>
    <mergeCell ref="A788:L788"/>
    <mergeCell ref="K509:L509"/>
    <mergeCell ref="K499:L499"/>
    <mergeCell ref="K497:L498"/>
    <mergeCell ref="A328:L328"/>
    <mergeCell ref="A327:L327"/>
    <mergeCell ref="A555:L555"/>
    <mergeCell ref="A556:L556"/>
    <mergeCell ref="B559:G559"/>
    <mergeCell ref="B561:E561"/>
    <mergeCell ref="G561:H561"/>
    <mergeCell ref="J561:L561"/>
    <mergeCell ref="A563:B563"/>
    <mergeCell ref="C563:L563"/>
    <mergeCell ref="A565:B565"/>
    <mergeCell ref="C565:L565"/>
    <mergeCell ref="A567:A568"/>
    <mergeCell ref="B567:B568"/>
    <mergeCell ref="C567:C568"/>
    <mergeCell ref="D567:J567"/>
    <mergeCell ref="K567:L568"/>
    <mergeCell ref="D568:G568"/>
    <mergeCell ref="D569:G569"/>
    <mergeCell ref="K569:L569"/>
    <mergeCell ref="D570:G570"/>
    <mergeCell ref="K1111:L1112"/>
    <mergeCell ref="A1100:L1100"/>
    <mergeCell ref="A1099:L1099"/>
    <mergeCell ref="A1098:L1098"/>
    <mergeCell ref="K1049:L1049"/>
    <mergeCell ref="K1048:L1048"/>
    <mergeCell ref="K1047:L1047"/>
    <mergeCell ref="K1045:L1045"/>
    <mergeCell ref="K1044:L1044"/>
    <mergeCell ref="K1043:L1043"/>
    <mergeCell ref="K1041:L1042"/>
    <mergeCell ref="K975:L975"/>
    <mergeCell ref="K974:L974"/>
    <mergeCell ref="K972:L973"/>
    <mergeCell ref="A961:L961"/>
    <mergeCell ref="A960:L960"/>
    <mergeCell ref="K937:L938"/>
    <mergeCell ref="D1007:G1007"/>
    <mergeCell ref="D1008:G1008"/>
    <mergeCell ref="K1008:L1008"/>
    <mergeCell ref="D1009:G1009"/>
    <mergeCell ref="D1010:G1010"/>
    <mergeCell ref="K1408:L1409"/>
    <mergeCell ref="A1396:L1396"/>
    <mergeCell ref="K1220:L1220"/>
    <mergeCell ref="K1219:L1219"/>
    <mergeCell ref="K1218:L1218"/>
    <mergeCell ref="K1216:L1217"/>
    <mergeCell ref="A1205:L1205"/>
    <mergeCell ref="A1204:L1204"/>
    <mergeCell ref="A1166:L1166"/>
    <mergeCell ref="A1165:L1165"/>
    <mergeCell ref="K1143:L1143"/>
    <mergeCell ref="K1142:L1142"/>
    <mergeCell ref="K1141:L1141"/>
    <mergeCell ref="K1139:L1140"/>
    <mergeCell ref="A1128:L1128"/>
    <mergeCell ref="A1127:L1127"/>
    <mergeCell ref="K1113:L1113"/>
    <mergeCell ref="D215:G215"/>
    <mergeCell ref="D216:G216"/>
    <mergeCell ref="D217:G217"/>
    <mergeCell ref="D218:G218"/>
    <mergeCell ref="D219:G219"/>
    <mergeCell ref="B220:C220"/>
    <mergeCell ref="A221:C221"/>
    <mergeCell ref="D221:G221"/>
    <mergeCell ref="I221:J221"/>
    <mergeCell ref="A222:C222"/>
    <mergeCell ref="D222:H222"/>
    <mergeCell ref="I222:K222"/>
    <mergeCell ref="A223:C224"/>
    <mergeCell ref="D223:H224"/>
    <mergeCell ref="I223:K224"/>
    <mergeCell ref="A226:J226"/>
    <mergeCell ref="K1916:L1916"/>
    <mergeCell ref="K1914:L1915"/>
    <mergeCell ref="K1889:L1889"/>
    <mergeCell ref="K1877:L1877"/>
    <mergeCell ref="K1779:L1779"/>
    <mergeCell ref="K1778:L1778"/>
    <mergeCell ref="K1776:L1776"/>
    <mergeCell ref="K1775:L1775"/>
    <mergeCell ref="K1773:L1774"/>
    <mergeCell ref="K1712:L1713"/>
    <mergeCell ref="A1701:L1701"/>
    <mergeCell ref="A1700:L1700"/>
    <mergeCell ref="K1677:L1677"/>
    <mergeCell ref="K1675:L1676"/>
    <mergeCell ref="A1664:L1664"/>
    <mergeCell ref="A1663:L1663"/>
    <mergeCell ref="G201:H201"/>
    <mergeCell ref="I201:J201"/>
    <mergeCell ref="B203:E203"/>
    <mergeCell ref="G203:H203"/>
    <mergeCell ref="A205:B205"/>
    <mergeCell ref="C205:J205"/>
    <mergeCell ref="A207:B207"/>
    <mergeCell ref="C207:J207"/>
    <mergeCell ref="A209:A210"/>
    <mergeCell ref="B209:B210"/>
    <mergeCell ref="C209:C210"/>
    <mergeCell ref="D209:J209"/>
    <mergeCell ref="D210:G210"/>
    <mergeCell ref="D211:G211"/>
    <mergeCell ref="D212:G212"/>
    <mergeCell ref="D213:G213"/>
    <mergeCell ref="D214:G214"/>
    <mergeCell ref="A1244:L1244"/>
    <mergeCell ref="A1245:L1245"/>
    <mergeCell ref="D1265:G1265"/>
    <mergeCell ref="B1266:C1266"/>
    <mergeCell ref="K1259:L1259"/>
    <mergeCell ref="D1260:G1260"/>
    <mergeCell ref="K1260:L1260"/>
    <mergeCell ref="D1226:G1226"/>
    <mergeCell ref="D1230:G1230"/>
    <mergeCell ref="D1229:G1229"/>
    <mergeCell ref="I1267:K1267"/>
    <mergeCell ref="D1262:G1262"/>
    <mergeCell ref="K1262:L1262"/>
    <mergeCell ref="K1261:L1261"/>
    <mergeCell ref="D1258:G1258"/>
    <mergeCell ref="K1258:L1258"/>
    <mergeCell ref="D1259:G1259"/>
    <mergeCell ref="B1248:G1248"/>
    <mergeCell ref="J1248:L1248"/>
    <mergeCell ref="B1250:E1250"/>
    <mergeCell ref="G1250:H1250"/>
    <mergeCell ref="J1250:L1250"/>
    <mergeCell ref="A1235:C1235"/>
    <mergeCell ref="D1235:G1235"/>
    <mergeCell ref="I1235:K1235"/>
    <mergeCell ref="A1236:C1237"/>
    <mergeCell ref="D1236:G1237"/>
    <mergeCell ref="I1236:K1237"/>
    <mergeCell ref="D1228:G1228"/>
    <mergeCell ref="I1268:K1268"/>
    <mergeCell ref="A1269:C1270"/>
    <mergeCell ref="D1269:G1270"/>
    <mergeCell ref="I1269:K1270"/>
    <mergeCell ref="D1263:G1263"/>
    <mergeCell ref="K1263:L1263"/>
    <mergeCell ref="D1264:G1264"/>
    <mergeCell ref="A1268:C1268"/>
    <mergeCell ref="D1268:G1268"/>
    <mergeCell ref="D1267:G1267"/>
    <mergeCell ref="A1252:B1252"/>
    <mergeCell ref="C1252:L1252"/>
    <mergeCell ref="A1254:B1254"/>
    <mergeCell ref="C1254:L1254"/>
    <mergeCell ref="A1256:A1257"/>
    <mergeCell ref="B1256:B1257"/>
    <mergeCell ref="C1256:C1257"/>
    <mergeCell ref="D1256:J1256"/>
    <mergeCell ref="K1256:L1257"/>
    <mergeCell ref="A1267:C1267"/>
    <mergeCell ref="D1261:G1261"/>
    <mergeCell ref="D1257:G1257"/>
    <mergeCell ref="K1228:L1228"/>
    <mergeCell ref="D1231:G1231"/>
    <mergeCell ref="D1232:G1232"/>
    <mergeCell ref="B1233:C1233"/>
    <mergeCell ref="A1234:C1234"/>
    <mergeCell ref="D1234:G1234"/>
    <mergeCell ref="I1234:K1234"/>
    <mergeCell ref="D1227:G1227"/>
    <mergeCell ref="K1227:L1227"/>
    <mergeCell ref="D1221:G1221"/>
    <mergeCell ref="K1221:L1221"/>
    <mergeCell ref="D1222:G1222"/>
    <mergeCell ref="K1222:L1222"/>
    <mergeCell ref="D1223:G1223"/>
    <mergeCell ref="K1223:L1223"/>
    <mergeCell ref="D1224:G1224"/>
    <mergeCell ref="D1225:G1225"/>
    <mergeCell ref="D1218:G1218"/>
    <mergeCell ref="D1219:G1219"/>
    <mergeCell ref="D1220:G1220"/>
    <mergeCell ref="A1212:B1212"/>
    <mergeCell ref="C1212:L1212"/>
    <mergeCell ref="A1214:B1214"/>
    <mergeCell ref="C1214:L1214"/>
    <mergeCell ref="A1216:A1217"/>
    <mergeCell ref="B1216:B1217"/>
    <mergeCell ref="C1216:C1217"/>
    <mergeCell ref="D1216:J1216"/>
    <mergeCell ref="D1217:G1217"/>
    <mergeCell ref="B1208:G1208"/>
    <mergeCell ref="J1208:L1208"/>
    <mergeCell ref="B1210:E1210"/>
    <mergeCell ref="G1210:H1210"/>
    <mergeCell ref="J1210:L1210"/>
    <mergeCell ref="A1156:C1156"/>
    <mergeCell ref="D1156:G1156"/>
    <mergeCell ref="I1156:K1156"/>
    <mergeCell ref="B1153:C1153"/>
    <mergeCell ref="A1154:C1154"/>
    <mergeCell ref="D1154:G1154"/>
    <mergeCell ref="I1154:K1154"/>
    <mergeCell ref="A1155:C1155"/>
    <mergeCell ref="D1155:G1155"/>
    <mergeCell ref="I1155:K1155"/>
    <mergeCell ref="D1149:G1149"/>
    <mergeCell ref="K1149:L1149"/>
    <mergeCell ref="D1150:G1150"/>
    <mergeCell ref="K1150:L1150"/>
    <mergeCell ref="D1151:G1151"/>
    <mergeCell ref="D1152:G1152"/>
    <mergeCell ref="D1144:G1144"/>
    <mergeCell ref="K1144:L1144"/>
    <mergeCell ref="K1145:L1145"/>
    <mergeCell ref="K1146:L1146"/>
    <mergeCell ref="K1147:L1147"/>
    <mergeCell ref="D1148:G1148"/>
    <mergeCell ref="K1148:L1148"/>
    <mergeCell ref="D1145:G1145"/>
    <mergeCell ref="D1146:G1146"/>
    <mergeCell ref="D1147:G1147"/>
    <mergeCell ref="D1141:G1141"/>
    <mergeCell ref="D1142:G1142"/>
    <mergeCell ref="D1143:G1143"/>
    <mergeCell ref="A1135:B1135"/>
    <mergeCell ref="C1135:L1135"/>
    <mergeCell ref="A1137:B1137"/>
    <mergeCell ref="C1137:L1137"/>
    <mergeCell ref="A1139:A1140"/>
    <mergeCell ref="B1139:B1140"/>
    <mergeCell ref="C1139:C1140"/>
    <mergeCell ref="D1139:J1139"/>
    <mergeCell ref="D1140:G1140"/>
    <mergeCell ref="B1131:G1131"/>
    <mergeCell ref="J1131:L1131"/>
    <mergeCell ref="B1133:E1133"/>
    <mergeCell ref="G1133:H1133"/>
    <mergeCell ref="J1133:L1133"/>
    <mergeCell ref="D1178:G1178"/>
    <mergeCell ref="B1169:G1169"/>
    <mergeCell ref="J1169:L1169"/>
    <mergeCell ref="B1171:E1171"/>
    <mergeCell ref="G1171:H1171"/>
    <mergeCell ref="J1171:L1171"/>
    <mergeCell ref="K1188:L1188"/>
    <mergeCell ref="D1190:G1190"/>
    <mergeCell ref="B1191:C1191"/>
    <mergeCell ref="A1192:C1192"/>
    <mergeCell ref="D1192:G1192"/>
    <mergeCell ref="I1192:K1192"/>
    <mergeCell ref="D1188:G1189"/>
    <mergeCell ref="D1185:G1185"/>
    <mergeCell ref="K1185:L1185"/>
    <mergeCell ref="D1186:G1186"/>
    <mergeCell ref="K1186:L1186"/>
    <mergeCell ref="D1187:G1187"/>
    <mergeCell ref="K1187:L1187"/>
    <mergeCell ref="D1182:G1182"/>
    <mergeCell ref="K1182:L1182"/>
    <mergeCell ref="D1183:G1183"/>
    <mergeCell ref="K1183:L1183"/>
    <mergeCell ref="D1184:G1184"/>
    <mergeCell ref="K1184:L1184"/>
    <mergeCell ref="A1193:C1193"/>
    <mergeCell ref="D1193:G1193"/>
    <mergeCell ref="I1193:K1193"/>
    <mergeCell ref="A1194:C1195"/>
    <mergeCell ref="D1194:G1195"/>
    <mergeCell ref="I1194:K1195"/>
    <mergeCell ref="D1122:G1123"/>
    <mergeCell ref="A1122:C1122"/>
    <mergeCell ref="I1122:K1122"/>
    <mergeCell ref="B1118:C1118"/>
    <mergeCell ref="A1120:C1120"/>
    <mergeCell ref="D1120:G1120"/>
    <mergeCell ref="I1120:K1120"/>
    <mergeCell ref="A1121:C1121"/>
    <mergeCell ref="D1121:G1121"/>
    <mergeCell ref="I1121:K1121"/>
    <mergeCell ref="D1115:G1115"/>
    <mergeCell ref="D1179:G1179"/>
    <mergeCell ref="K1179:L1179"/>
    <mergeCell ref="D1180:G1180"/>
    <mergeCell ref="K1180:L1180"/>
    <mergeCell ref="D1181:G1181"/>
    <mergeCell ref="K1181:L1181"/>
    <mergeCell ref="A1173:B1173"/>
    <mergeCell ref="C1173:L1173"/>
    <mergeCell ref="A1175:B1175"/>
    <mergeCell ref="C1175:L1175"/>
    <mergeCell ref="A1177:A1178"/>
    <mergeCell ref="B1177:B1178"/>
    <mergeCell ref="C1177:C1178"/>
    <mergeCell ref="D1177:J1177"/>
    <mergeCell ref="K1177:L1178"/>
    <mergeCell ref="D1113:G1113"/>
    <mergeCell ref="D1114:G1114"/>
    <mergeCell ref="D1116:G1116"/>
    <mergeCell ref="D1117:G1117"/>
    <mergeCell ref="A1109:B1109"/>
    <mergeCell ref="C1109:L1109"/>
    <mergeCell ref="A1111:A1112"/>
    <mergeCell ref="B1111:B1112"/>
    <mergeCell ref="C1111:C1112"/>
    <mergeCell ref="D1111:J1111"/>
    <mergeCell ref="D1112:G1112"/>
    <mergeCell ref="B1103:G1103"/>
    <mergeCell ref="B1105:E1105"/>
    <mergeCell ref="G1105:H1105"/>
    <mergeCell ref="J1105:L1105"/>
    <mergeCell ref="A1107:B1107"/>
    <mergeCell ref="C1107:L1107"/>
    <mergeCell ref="A1059:C1059"/>
    <mergeCell ref="D1059:G1060"/>
    <mergeCell ref="I1059:K1059"/>
    <mergeCell ref="B1055:C1055"/>
    <mergeCell ref="A1057:C1057"/>
    <mergeCell ref="D1057:G1057"/>
    <mergeCell ref="I1057:K1057"/>
    <mergeCell ref="A1058:C1058"/>
    <mergeCell ref="D1058:G1058"/>
    <mergeCell ref="I1058:K1058"/>
    <mergeCell ref="D1050:G1050"/>
    <mergeCell ref="K1050:L1050"/>
    <mergeCell ref="D1051:G1051"/>
    <mergeCell ref="D1052:G1052"/>
    <mergeCell ref="D1053:G1053"/>
    <mergeCell ref="D1054:G1054"/>
    <mergeCell ref="D1046:G1046"/>
    <mergeCell ref="D1047:G1047"/>
    <mergeCell ref="D1048:G1048"/>
    <mergeCell ref="D1049:G1049"/>
    <mergeCell ref="D1043:G1043"/>
    <mergeCell ref="D1044:G1044"/>
    <mergeCell ref="D1045:G1045"/>
    <mergeCell ref="A1037:B1037"/>
    <mergeCell ref="C1037:L1037"/>
    <mergeCell ref="A1039:B1039"/>
    <mergeCell ref="C1039:L1039"/>
    <mergeCell ref="A1041:A1042"/>
    <mergeCell ref="B1041:B1042"/>
    <mergeCell ref="C1041:C1042"/>
    <mergeCell ref="D1041:J1041"/>
    <mergeCell ref="D1042:G1042"/>
    <mergeCell ref="A1029:L1029"/>
    <mergeCell ref="A1030:L1030"/>
    <mergeCell ref="B1033:G1033"/>
    <mergeCell ref="J1033:L1033"/>
    <mergeCell ref="B1035:E1035"/>
    <mergeCell ref="G1035:H1035"/>
    <mergeCell ref="J1035:L1035"/>
    <mergeCell ref="A989:C989"/>
    <mergeCell ref="D989:G990"/>
    <mergeCell ref="I989:K989"/>
    <mergeCell ref="D976:G976"/>
    <mergeCell ref="D978:G978"/>
    <mergeCell ref="D979:G979"/>
    <mergeCell ref="D983:G983"/>
    <mergeCell ref="B986:C986"/>
    <mergeCell ref="A987:C987"/>
    <mergeCell ref="D987:G987"/>
    <mergeCell ref="I987:K987"/>
    <mergeCell ref="A988:C988"/>
    <mergeCell ref="D988:G988"/>
    <mergeCell ref="I988:K988"/>
    <mergeCell ref="D981:G981"/>
    <mergeCell ref="K981:L981"/>
    <mergeCell ref="D982:G982"/>
    <mergeCell ref="D984:G984"/>
    <mergeCell ref="K984:L984"/>
    <mergeCell ref="D985:G985"/>
    <mergeCell ref="D1011:G1011"/>
    <mergeCell ref="D1012:G1012"/>
    <mergeCell ref="D1013:G1013"/>
    <mergeCell ref="D1014:G1014"/>
    <mergeCell ref="D974:G974"/>
    <mergeCell ref="D975:G975"/>
    <mergeCell ref="D977:G977"/>
    <mergeCell ref="D980:G980"/>
    <mergeCell ref="A968:B968"/>
    <mergeCell ref="C968:L968"/>
    <mergeCell ref="A970:B970"/>
    <mergeCell ref="C970:L970"/>
    <mergeCell ref="A972:A973"/>
    <mergeCell ref="B972:B973"/>
    <mergeCell ref="C972:C973"/>
    <mergeCell ref="D972:J972"/>
    <mergeCell ref="D973:G973"/>
    <mergeCell ref="B964:G964"/>
    <mergeCell ref="B966:E966"/>
    <mergeCell ref="G966:H966"/>
    <mergeCell ref="D950:G951"/>
    <mergeCell ref="A950:C950"/>
    <mergeCell ref="I950:K950"/>
    <mergeCell ref="D946:G946"/>
    <mergeCell ref="B947:C947"/>
    <mergeCell ref="A948:C948"/>
    <mergeCell ref="D948:G948"/>
    <mergeCell ref="I948:K948"/>
    <mergeCell ref="A949:C949"/>
    <mergeCell ref="D949:G949"/>
    <mergeCell ref="I949:K949"/>
    <mergeCell ref="D943:G943"/>
    <mergeCell ref="K943:L943"/>
    <mergeCell ref="D944:G944"/>
    <mergeCell ref="D945:G945"/>
    <mergeCell ref="K945:L945"/>
    <mergeCell ref="D939:G939"/>
    <mergeCell ref="K939:L939"/>
    <mergeCell ref="D940:G940"/>
    <mergeCell ref="K940:L940"/>
    <mergeCell ref="D941:G941"/>
    <mergeCell ref="D942:G942"/>
    <mergeCell ref="A933:B933"/>
    <mergeCell ref="C933:L933"/>
    <mergeCell ref="A935:B935"/>
    <mergeCell ref="C935:L935"/>
    <mergeCell ref="A937:A938"/>
    <mergeCell ref="B937:B938"/>
    <mergeCell ref="C937:C938"/>
    <mergeCell ref="D937:J937"/>
    <mergeCell ref="D938:G938"/>
    <mergeCell ref="B929:G929"/>
    <mergeCell ref="B931:E931"/>
    <mergeCell ref="G931:H931"/>
    <mergeCell ref="A917:C917"/>
    <mergeCell ref="D917:G917"/>
    <mergeCell ref="I917:K917"/>
    <mergeCell ref="A918:C918"/>
    <mergeCell ref="D918:G918"/>
    <mergeCell ref="I918:K918"/>
    <mergeCell ref="B864:G864"/>
    <mergeCell ref="B866:E866"/>
    <mergeCell ref="G866:H866"/>
    <mergeCell ref="A872:A873"/>
    <mergeCell ref="B872:B873"/>
    <mergeCell ref="C872:C873"/>
    <mergeCell ref="D872:J872"/>
    <mergeCell ref="K872:L873"/>
    <mergeCell ref="D873:G873"/>
    <mergeCell ref="D880:G880"/>
    <mergeCell ref="K880:L880"/>
    <mergeCell ref="D881:G881"/>
    <mergeCell ref="K881:L881"/>
    <mergeCell ref="D874:G874"/>
    <mergeCell ref="K874:L874"/>
    <mergeCell ref="D875:G875"/>
    <mergeCell ref="K875:L875"/>
    <mergeCell ref="D879:G879"/>
    <mergeCell ref="A884:C884"/>
    <mergeCell ref="D884:G884"/>
    <mergeCell ref="I884:K884"/>
    <mergeCell ref="A885:C885"/>
    <mergeCell ref="D885:G885"/>
    <mergeCell ref="I885:K885"/>
    <mergeCell ref="D882:G882"/>
    <mergeCell ref="B883:C883"/>
    <mergeCell ref="A868:B868"/>
    <mergeCell ref="C868:L868"/>
    <mergeCell ref="D876:G876"/>
    <mergeCell ref="D877:G877"/>
    <mergeCell ref="D878:G878"/>
    <mergeCell ref="A870:B870"/>
    <mergeCell ref="C870:L870"/>
    <mergeCell ref="K879:L879"/>
    <mergeCell ref="A886:C886"/>
    <mergeCell ref="D886:G886"/>
    <mergeCell ref="I886:K886"/>
    <mergeCell ref="D914:G914"/>
    <mergeCell ref="B915:C915"/>
    <mergeCell ref="A892:L892"/>
    <mergeCell ref="A893:L893"/>
    <mergeCell ref="B896:G896"/>
    <mergeCell ref="B898:E898"/>
    <mergeCell ref="G898:H898"/>
    <mergeCell ref="A916:C916"/>
    <mergeCell ref="D916:G916"/>
    <mergeCell ref="I916:K916"/>
    <mergeCell ref="D910:G910"/>
    <mergeCell ref="K910:L910"/>
    <mergeCell ref="D911:G911"/>
    <mergeCell ref="K913:L913"/>
    <mergeCell ref="D906:G906"/>
    <mergeCell ref="K906:L906"/>
    <mergeCell ref="D907:G907"/>
    <mergeCell ref="K907:L907"/>
    <mergeCell ref="D908:G908"/>
    <mergeCell ref="D909:G909"/>
    <mergeCell ref="D912:G912"/>
    <mergeCell ref="D913:G913"/>
    <mergeCell ref="A900:B900"/>
    <mergeCell ref="C900:L900"/>
    <mergeCell ref="A902:B902"/>
    <mergeCell ref="C902:L902"/>
    <mergeCell ref="A904:A905"/>
    <mergeCell ref="B904:B905"/>
    <mergeCell ref="C904:C905"/>
    <mergeCell ref="D904:J904"/>
    <mergeCell ref="K904:L905"/>
    <mergeCell ref="D905:G905"/>
    <mergeCell ref="A813:C813"/>
    <mergeCell ref="D813:G813"/>
    <mergeCell ref="I813:K813"/>
    <mergeCell ref="D809:G809"/>
    <mergeCell ref="B810:C810"/>
    <mergeCell ref="A811:C811"/>
    <mergeCell ref="D811:G811"/>
    <mergeCell ref="I811:K811"/>
    <mergeCell ref="A812:C812"/>
    <mergeCell ref="D812:G812"/>
    <mergeCell ref="I812:K812"/>
    <mergeCell ref="D805:G805"/>
    <mergeCell ref="D806:G806"/>
    <mergeCell ref="D807:G807"/>
    <mergeCell ref="K807:L807"/>
    <mergeCell ref="D808:G808"/>
    <mergeCell ref="K808:L808"/>
    <mergeCell ref="D802:G802"/>
    <mergeCell ref="D803:G803"/>
    <mergeCell ref="D804:G804"/>
    <mergeCell ref="A796:B796"/>
    <mergeCell ref="C796:L796"/>
    <mergeCell ref="A798:B798"/>
    <mergeCell ref="C798:L798"/>
    <mergeCell ref="A800:A801"/>
    <mergeCell ref="B800:B801"/>
    <mergeCell ref="C800:C801"/>
    <mergeCell ref="D800:J800"/>
    <mergeCell ref="D801:G801"/>
    <mergeCell ref="B792:G792"/>
    <mergeCell ref="B794:E794"/>
    <mergeCell ref="G794:H794"/>
    <mergeCell ref="J794:L794"/>
    <mergeCell ref="A713:C713"/>
    <mergeCell ref="D713:G713"/>
    <mergeCell ref="I713:K713"/>
    <mergeCell ref="A714:C714"/>
    <mergeCell ref="D714:G714"/>
    <mergeCell ref="I714:K714"/>
    <mergeCell ref="D708:G708"/>
    <mergeCell ref="K708:L708"/>
    <mergeCell ref="D709:G709"/>
    <mergeCell ref="D710:G710"/>
    <mergeCell ref="B711:C711"/>
    <mergeCell ref="A712:C712"/>
    <mergeCell ref="D712:G712"/>
    <mergeCell ref="I712:K712"/>
    <mergeCell ref="D703:G703"/>
    <mergeCell ref="K703:L703"/>
    <mergeCell ref="D704:G704"/>
    <mergeCell ref="D705:G705"/>
    <mergeCell ref="D706:G706"/>
    <mergeCell ref="D707:G707"/>
    <mergeCell ref="K707:L707"/>
    <mergeCell ref="A697:B697"/>
    <mergeCell ref="C697:L697"/>
    <mergeCell ref="A699:B699"/>
    <mergeCell ref="C699:L699"/>
    <mergeCell ref="A701:A702"/>
    <mergeCell ref="B701:B702"/>
    <mergeCell ref="C701:C702"/>
    <mergeCell ref="D701:J701"/>
    <mergeCell ref="K701:L702"/>
    <mergeCell ref="D702:G702"/>
    <mergeCell ref="A689:L689"/>
    <mergeCell ref="A690:L690"/>
    <mergeCell ref="B693:G693"/>
    <mergeCell ref="B695:E695"/>
    <mergeCell ref="G695:H695"/>
    <mergeCell ref="J695:L695"/>
    <mergeCell ref="A684:C684"/>
    <mergeCell ref="D684:G684"/>
    <mergeCell ref="I684:K684"/>
    <mergeCell ref="D677:G677"/>
    <mergeCell ref="D678:G678"/>
    <mergeCell ref="D679:G679"/>
    <mergeCell ref="D680:G680"/>
    <mergeCell ref="B681:C681"/>
    <mergeCell ref="A682:C682"/>
    <mergeCell ref="D682:G682"/>
    <mergeCell ref="I682:K682"/>
    <mergeCell ref="A683:C683"/>
    <mergeCell ref="D683:G683"/>
    <mergeCell ref="I683:K683"/>
    <mergeCell ref="D675:G675"/>
    <mergeCell ref="D676:G676"/>
    <mergeCell ref="K677:L677"/>
    <mergeCell ref="K678:L678"/>
    <mergeCell ref="D673:G673"/>
    <mergeCell ref="K673:L673"/>
    <mergeCell ref="D674:G674"/>
    <mergeCell ref="A667:B667"/>
    <mergeCell ref="C667:L667"/>
    <mergeCell ref="A669:B669"/>
    <mergeCell ref="C669:L669"/>
    <mergeCell ref="A671:A672"/>
    <mergeCell ref="B671:B672"/>
    <mergeCell ref="C671:C672"/>
    <mergeCell ref="D671:J671"/>
    <mergeCell ref="K671:L672"/>
    <mergeCell ref="D672:G672"/>
    <mergeCell ref="A659:L659"/>
    <mergeCell ref="A660:L660"/>
    <mergeCell ref="B663:G663"/>
    <mergeCell ref="B665:E665"/>
    <mergeCell ref="G665:H665"/>
    <mergeCell ref="J665:L665"/>
    <mergeCell ref="D640:G640"/>
    <mergeCell ref="D641:G641"/>
    <mergeCell ref="D642:G642"/>
    <mergeCell ref="A652:C652"/>
    <mergeCell ref="D652:G652"/>
    <mergeCell ref="I652:K652"/>
    <mergeCell ref="D651:G651"/>
    <mergeCell ref="A623:L623"/>
    <mergeCell ref="A624:L624"/>
    <mergeCell ref="B627:G627"/>
    <mergeCell ref="B629:E629"/>
    <mergeCell ref="G629:H629"/>
    <mergeCell ref="J629:L629"/>
    <mergeCell ref="A631:B631"/>
    <mergeCell ref="C631:L631"/>
    <mergeCell ref="A633:B633"/>
    <mergeCell ref="C633:L633"/>
    <mergeCell ref="A635:A636"/>
    <mergeCell ref="B635:B636"/>
    <mergeCell ref="C635:C636"/>
    <mergeCell ref="D635:J635"/>
    <mergeCell ref="K635:L636"/>
    <mergeCell ref="D636:G636"/>
    <mergeCell ref="I651:K651"/>
    <mergeCell ref="K646:L646"/>
    <mergeCell ref="D637:G637"/>
    <mergeCell ref="K637:L637"/>
    <mergeCell ref="D638:G638"/>
    <mergeCell ref="D644:G644"/>
    <mergeCell ref="K645:L645"/>
    <mergeCell ref="D645:G647"/>
    <mergeCell ref="D643:G643"/>
    <mergeCell ref="D639:G639"/>
    <mergeCell ref="D648:G648"/>
    <mergeCell ref="B649:C649"/>
    <mergeCell ref="A650:C650"/>
    <mergeCell ref="D650:G650"/>
    <mergeCell ref="I650:K650"/>
    <mergeCell ref="A651:C651"/>
    <mergeCell ref="A720:L720"/>
    <mergeCell ref="A721:L721"/>
    <mergeCell ref="B724:G724"/>
    <mergeCell ref="B726:E726"/>
    <mergeCell ref="G726:H726"/>
    <mergeCell ref="J726:L726"/>
    <mergeCell ref="A728:B728"/>
    <mergeCell ref="C728:L728"/>
    <mergeCell ref="A730:B730"/>
    <mergeCell ref="C730:L730"/>
    <mergeCell ref="A732:A733"/>
    <mergeCell ref="B732:B733"/>
    <mergeCell ref="C732:C733"/>
    <mergeCell ref="D732:J732"/>
    <mergeCell ref="K732:L733"/>
    <mergeCell ref="D733:G733"/>
    <mergeCell ref="D734:G734"/>
    <mergeCell ref="K734:L734"/>
    <mergeCell ref="D735:G735"/>
    <mergeCell ref="D736:G736"/>
    <mergeCell ref="D737:G737"/>
    <mergeCell ref="D738:G738"/>
    <mergeCell ref="K738:L738"/>
    <mergeCell ref="D739:G739"/>
    <mergeCell ref="K739:L739"/>
    <mergeCell ref="D740:G740"/>
    <mergeCell ref="D741:G741"/>
    <mergeCell ref="B742:C742"/>
    <mergeCell ref="A743:C743"/>
    <mergeCell ref="D743:G743"/>
    <mergeCell ref="I743:K743"/>
    <mergeCell ref="A744:C744"/>
    <mergeCell ref="D744:G744"/>
    <mergeCell ref="I744:K744"/>
    <mergeCell ref="A745:C745"/>
    <mergeCell ref="D745:G745"/>
    <mergeCell ref="I745:K745"/>
    <mergeCell ref="A752:L752"/>
    <mergeCell ref="A753:L753"/>
    <mergeCell ref="B756:G756"/>
    <mergeCell ref="B758:E758"/>
    <mergeCell ref="G758:H758"/>
    <mergeCell ref="J758:L758"/>
    <mergeCell ref="A760:B760"/>
    <mergeCell ref="C760:L760"/>
    <mergeCell ref="A762:B762"/>
    <mergeCell ref="C762:L762"/>
    <mergeCell ref="A764:A765"/>
    <mergeCell ref="B764:B765"/>
    <mergeCell ref="C764:C765"/>
    <mergeCell ref="D764:J764"/>
    <mergeCell ref="K764:L765"/>
    <mergeCell ref="D765:G765"/>
    <mergeCell ref="D772:G772"/>
    <mergeCell ref="D773:G773"/>
    <mergeCell ref="K773:L773"/>
    <mergeCell ref="D767:G767"/>
    <mergeCell ref="D769:G769"/>
    <mergeCell ref="D768:G768"/>
    <mergeCell ref="A779:C779"/>
    <mergeCell ref="D779:G779"/>
    <mergeCell ref="I779:K779"/>
    <mergeCell ref="D774:G774"/>
    <mergeCell ref="K774:L774"/>
    <mergeCell ref="D775:G775"/>
    <mergeCell ref="B776:C776"/>
    <mergeCell ref="A777:C777"/>
    <mergeCell ref="D777:G777"/>
    <mergeCell ref="I777:K777"/>
    <mergeCell ref="A255:C255"/>
    <mergeCell ref="D255:G255"/>
    <mergeCell ref="I255:K255"/>
    <mergeCell ref="D770:G770"/>
    <mergeCell ref="A778:C778"/>
    <mergeCell ref="D778:G778"/>
    <mergeCell ref="I778:K778"/>
    <mergeCell ref="D766:G766"/>
    <mergeCell ref="K766:L766"/>
    <mergeCell ref="D771:G771"/>
    <mergeCell ref="C466:C467"/>
    <mergeCell ref="D466:J466"/>
    <mergeCell ref="K466:L467"/>
    <mergeCell ref="D467:G467"/>
    <mergeCell ref="A454:L454"/>
    <mergeCell ref="A455:L455"/>
    <mergeCell ref="B458:G458"/>
    <mergeCell ref="D250:G250"/>
    <mergeCell ref="K249:L249"/>
    <mergeCell ref="D253:G253"/>
    <mergeCell ref="K250:L250"/>
    <mergeCell ref="D251:G251"/>
    <mergeCell ref="D151:G151"/>
    <mergeCell ref="D152:G152"/>
    <mergeCell ref="D182:G182"/>
    <mergeCell ref="A188:C188"/>
    <mergeCell ref="D245:G245"/>
    <mergeCell ref="D246:G246"/>
    <mergeCell ref="D188:G188"/>
    <mergeCell ref="D184:G184"/>
    <mergeCell ref="D185:G185"/>
    <mergeCell ref="D179:G179"/>
    <mergeCell ref="I188:K188"/>
    <mergeCell ref="A189:C190"/>
    <mergeCell ref="D189:G190"/>
    <mergeCell ref="I189:K190"/>
    <mergeCell ref="K182:L182"/>
    <mergeCell ref="B186:C186"/>
    <mergeCell ref="A187:C187"/>
    <mergeCell ref="D187:G187"/>
    <mergeCell ref="I187:K187"/>
    <mergeCell ref="D183:G183"/>
    <mergeCell ref="K179:L179"/>
    <mergeCell ref="D180:G180"/>
    <mergeCell ref="D181:G181"/>
    <mergeCell ref="A173:B173"/>
    <mergeCell ref="A198:J198"/>
    <mergeCell ref="A199:J199"/>
    <mergeCell ref="B201:F201"/>
    <mergeCell ref="C173:L173"/>
    <mergeCell ref="A175:B175"/>
    <mergeCell ref="C175:L175"/>
    <mergeCell ref="A177:A178"/>
    <mergeCell ref="B177:B178"/>
    <mergeCell ref="C177:C178"/>
    <mergeCell ref="D177:J177"/>
    <mergeCell ref="K177:L178"/>
    <mergeCell ref="D178:G178"/>
    <mergeCell ref="A165:L165"/>
    <mergeCell ref="A166:L166"/>
    <mergeCell ref="B169:G169"/>
    <mergeCell ref="B171:E171"/>
    <mergeCell ref="G171:H171"/>
    <mergeCell ref="J171:L171"/>
    <mergeCell ref="A123:C123"/>
    <mergeCell ref="D123:G123"/>
    <mergeCell ref="I123:K123"/>
    <mergeCell ref="A124:C125"/>
    <mergeCell ref="D124:G125"/>
    <mergeCell ref="I124:K125"/>
    <mergeCell ref="D143:J143"/>
    <mergeCell ref="K143:L144"/>
    <mergeCell ref="D144:G144"/>
    <mergeCell ref="A131:L131"/>
    <mergeCell ref="A132:L132"/>
    <mergeCell ref="B135:G135"/>
    <mergeCell ref="B137:E137"/>
    <mergeCell ref="G137:H137"/>
    <mergeCell ref="J137:L137"/>
    <mergeCell ref="J151:J152"/>
    <mergeCell ref="K151:L152"/>
    <mergeCell ref="D120:G120"/>
    <mergeCell ref="B121:C121"/>
    <mergeCell ref="A122:C122"/>
    <mergeCell ref="D122:G122"/>
    <mergeCell ref="I122:K122"/>
    <mergeCell ref="A118:A119"/>
    <mergeCell ref="B118:B119"/>
    <mergeCell ref="C118:C119"/>
    <mergeCell ref="D118:G119"/>
    <mergeCell ref="H118:H119"/>
    <mergeCell ref="I118:I119"/>
    <mergeCell ref="D113:G113"/>
    <mergeCell ref="K113:L113"/>
    <mergeCell ref="D114:G114"/>
    <mergeCell ref="D115:G115"/>
    <mergeCell ref="D116:G116"/>
    <mergeCell ref="D117:G117"/>
    <mergeCell ref="J118:J119"/>
    <mergeCell ref="K118:L119"/>
    <mergeCell ref="A107:B107"/>
    <mergeCell ref="C107:L107"/>
    <mergeCell ref="A109:B109"/>
    <mergeCell ref="C109:L109"/>
    <mergeCell ref="A111:A112"/>
    <mergeCell ref="B111:B112"/>
    <mergeCell ref="C111:C112"/>
    <mergeCell ref="D111:J111"/>
    <mergeCell ref="K111:L112"/>
    <mergeCell ref="D112:G112"/>
    <mergeCell ref="A99:L99"/>
    <mergeCell ref="A100:L100"/>
    <mergeCell ref="B103:G103"/>
    <mergeCell ref="B105:E105"/>
    <mergeCell ref="G105:H105"/>
    <mergeCell ref="J105:L105"/>
    <mergeCell ref="D17:G17"/>
    <mergeCell ref="D27:G27"/>
    <mergeCell ref="B28:C28"/>
    <mergeCell ref="A29:C29"/>
    <mergeCell ref="D29:G29"/>
    <mergeCell ref="I29:K29"/>
    <mergeCell ref="D31:G32"/>
    <mergeCell ref="A31:C32"/>
    <mergeCell ref="I31:K32"/>
    <mergeCell ref="A30:C30"/>
    <mergeCell ref="D30:G30"/>
    <mergeCell ref="I30:K30"/>
    <mergeCell ref="A36:L36"/>
    <mergeCell ref="A37:L37"/>
    <mergeCell ref="B40:G40"/>
    <mergeCell ref="B42:E42"/>
    <mergeCell ref="A4:L4"/>
    <mergeCell ref="A5:L5"/>
    <mergeCell ref="B8:G8"/>
    <mergeCell ref="B10:E10"/>
    <mergeCell ref="G10:H10"/>
    <mergeCell ref="J10:L10"/>
    <mergeCell ref="K25:L26"/>
    <mergeCell ref="A12:B12"/>
    <mergeCell ref="C12:L12"/>
    <mergeCell ref="A14:B14"/>
    <mergeCell ref="C14:L14"/>
    <mergeCell ref="A16:A17"/>
    <mergeCell ref="B16:B17"/>
    <mergeCell ref="C16:C17"/>
    <mergeCell ref="D16:J16"/>
    <mergeCell ref="K16:L17"/>
    <mergeCell ref="D18:G18"/>
    <mergeCell ref="K18:L18"/>
    <mergeCell ref="D19:G19"/>
    <mergeCell ref="D23:G23"/>
    <mergeCell ref="D24:G24"/>
    <mergeCell ref="D22:G22"/>
    <mergeCell ref="D20:G20"/>
    <mergeCell ref="D21:G21"/>
    <mergeCell ref="B25:B26"/>
    <mergeCell ref="C25:C26"/>
    <mergeCell ref="A25:A26"/>
    <mergeCell ref="D25:G26"/>
    <mergeCell ref="H25:H26"/>
    <mergeCell ref="I25:I26"/>
    <mergeCell ref="J25:J26"/>
    <mergeCell ref="G42:H42"/>
    <mergeCell ref="J42:L42"/>
    <mergeCell ref="A44:B44"/>
    <mergeCell ref="C44:L44"/>
    <mergeCell ref="A46:B46"/>
    <mergeCell ref="C46:L46"/>
    <mergeCell ref="A48:A49"/>
    <mergeCell ref="B48:B49"/>
    <mergeCell ref="C48:C49"/>
    <mergeCell ref="D48:J48"/>
    <mergeCell ref="K48:L49"/>
    <mergeCell ref="D49:G49"/>
    <mergeCell ref="I60:K60"/>
    <mergeCell ref="A55:A57"/>
    <mergeCell ref="B55:B57"/>
    <mergeCell ref="C55:C57"/>
    <mergeCell ref="D50:G50"/>
    <mergeCell ref="K50:L50"/>
    <mergeCell ref="D51:G51"/>
    <mergeCell ref="D52:G52"/>
    <mergeCell ref="D53:G53"/>
    <mergeCell ref="D54:G54"/>
    <mergeCell ref="D58:G58"/>
    <mergeCell ref="D55:G55"/>
    <mergeCell ref="D56:G56"/>
    <mergeCell ref="D57:G57"/>
    <mergeCell ref="A62:C63"/>
    <mergeCell ref="D62:G63"/>
    <mergeCell ref="I62:K63"/>
    <mergeCell ref="A61:C61"/>
    <mergeCell ref="D61:G61"/>
    <mergeCell ref="I61:K61"/>
    <mergeCell ref="B59:C59"/>
    <mergeCell ref="A60:C60"/>
    <mergeCell ref="D60:G60"/>
    <mergeCell ref="D81:J81"/>
    <mergeCell ref="K81:L82"/>
    <mergeCell ref="D82:G82"/>
    <mergeCell ref="A69:L69"/>
    <mergeCell ref="A70:L70"/>
    <mergeCell ref="B73:G73"/>
    <mergeCell ref="B75:E75"/>
    <mergeCell ref="G75:H75"/>
    <mergeCell ref="J75:L75"/>
    <mergeCell ref="D85:G85"/>
    <mergeCell ref="D86:G86"/>
    <mergeCell ref="D87:G87"/>
    <mergeCell ref="A77:B77"/>
    <mergeCell ref="C77:L77"/>
    <mergeCell ref="A79:B79"/>
    <mergeCell ref="C79:L79"/>
    <mergeCell ref="A81:A82"/>
    <mergeCell ref="B81:B82"/>
    <mergeCell ref="C81:C82"/>
    <mergeCell ref="A93:C94"/>
    <mergeCell ref="D93:G94"/>
    <mergeCell ref="I93:K94"/>
    <mergeCell ref="K88:L88"/>
    <mergeCell ref="D89:G89"/>
    <mergeCell ref="B90:C90"/>
    <mergeCell ref="A91:C91"/>
    <mergeCell ref="D91:G91"/>
    <mergeCell ref="I91:K91"/>
    <mergeCell ref="A92:C92"/>
    <mergeCell ref="D92:G92"/>
    <mergeCell ref="I92:K92"/>
    <mergeCell ref="D88:G88"/>
    <mergeCell ref="D83:G83"/>
    <mergeCell ref="K83:L83"/>
    <mergeCell ref="D84:G84"/>
    <mergeCell ref="D146:G146"/>
    <mergeCell ref="A139:B139"/>
    <mergeCell ref="C139:L139"/>
    <mergeCell ref="A141:B141"/>
    <mergeCell ref="C141:L141"/>
    <mergeCell ref="A143:A144"/>
    <mergeCell ref="B143:B144"/>
    <mergeCell ref="C143:C144"/>
    <mergeCell ref="D145:G145"/>
    <mergeCell ref="K145:L145"/>
    <mergeCell ref="D147:G147"/>
    <mergeCell ref="D148:G148"/>
    <mergeCell ref="D149:G149"/>
    <mergeCell ref="D150:G150"/>
    <mergeCell ref="D153:G153"/>
    <mergeCell ref="B154:C154"/>
    <mergeCell ref="A155:C155"/>
    <mergeCell ref="D155:G155"/>
    <mergeCell ref="I155:K155"/>
    <mergeCell ref="A151:A152"/>
    <mergeCell ref="B151:B152"/>
    <mergeCell ref="C151:C152"/>
    <mergeCell ref="H151:H152"/>
    <mergeCell ref="I151:I152"/>
    <mergeCell ref="D436:G436"/>
    <mergeCell ref="K436:L436"/>
    <mergeCell ref="D437:G437"/>
    <mergeCell ref="D438:G438"/>
    <mergeCell ref="D439:G439"/>
    <mergeCell ref="D440:G440"/>
    <mergeCell ref="K440:L440"/>
    <mergeCell ref="D441:G441"/>
    <mergeCell ref="K441:L441"/>
    <mergeCell ref="A156:C156"/>
    <mergeCell ref="D156:G156"/>
    <mergeCell ref="I156:K156"/>
    <mergeCell ref="A157:C158"/>
    <mergeCell ref="D157:G158"/>
    <mergeCell ref="I157:K158"/>
    <mergeCell ref="A477:C477"/>
    <mergeCell ref="D477:G477"/>
    <mergeCell ref="I477:K477"/>
    <mergeCell ref="D473:G473"/>
    <mergeCell ref="K473:L473"/>
    <mergeCell ref="D474:G474"/>
    <mergeCell ref="B475:C475"/>
    <mergeCell ref="A476:C476"/>
    <mergeCell ref="D476:G476"/>
    <mergeCell ref="I476:K476"/>
    <mergeCell ref="D468:G468"/>
    <mergeCell ref="K468:L468"/>
    <mergeCell ref="D469:G469"/>
    <mergeCell ref="D470:G470"/>
    <mergeCell ref="D471:G471"/>
    <mergeCell ref="D472:G472"/>
    <mergeCell ref="K472:L472"/>
    <mergeCell ref="A414:C414"/>
    <mergeCell ref="D414:G414"/>
    <mergeCell ref="I414:K414"/>
    <mergeCell ref="A415:C415"/>
    <mergeCell ref="D415:G415"/>
    <mergeCell ref="I415:K415"/>
    <mergeCell ref="D410:G410"/>
    <mergeCell ref="K410:L410"/>
    <mergeCell ref="D411:G411"/>
    <mergeCell ref="B412:C412"/>
    <mergeCell ref="A413:C413"/>
    <mergeCell ref="D413:G413"/>
    <mergeCell ref="I413:K413"/>
    <mergeCell ref="D405:G405"/>
    <mergeCell ref="K405:L405"/>
    <mergeCell ref="D406:G406"/>
    <mergeCell ref="D407:G407"/>
    <mergeCell ref="D408:G408"/>
    <mergeCell ref="D409:G409"/>
    <mergeCell ref="K409:L409"/>
    <mergeCell ref="B397:E397"/>
    <mergeCell ref="G397:H397"/>
    <mergeCell ref="J397:L397"/>
    <mergeCell ref="D313:G313"/>
    <mergeCell ref="D314:G314"/>
    <mergeCell ref="A350:C350"/>
    <mergeCell ref="D350:G350"/>
    <mergeCell ref="A335:B335"/>
    <mergeCell ref="C335:L335"/>
    <mergeCell ref="A337:B337"/>
    <mergeCell ref="C337:L337"/>
    <mergeCell ref="I350:K350"/>
    <mergeCell ref="D341:G341"/>
    <mergeCell ref="A351:C351"/>
    <mergeCell ref="D351:G351"/>
    <mergeCell ref="I351:K351"/>
    <mergeCell ref="D346:G346"/>
    <mergeCell ref="K346:L346"/>
    <mergeCell ref="D347:G347"/>
    <mergeCell ref="B348:C348"/>
    <mergeCell ref="A349:C349"/>
    <mergeCell ref="D349:G349"/>
    <mergeCell ref="I349:K349"/>
    <mergeCell ref="K341:L341"/>
    <mergeCell ref="D342:G342"/>
    <mergeCell ref="D343:G343"/>
    <mergeCell ref="D344:G344"/>
    <mergeCell ref="D345:G345"/>
    <mergeCell ref="K345:L345"/>
    <mergeCell ref="A339:A340"/>
    <mergeCell ref="B339:B340"/>
    <mergeCell ref="C339:C340"/>
    <mergeCell ref="D339:J339"/>
    <mergeCell ref="K339:L340"/>
    <mergeCell ref="D340:G340"/>
    <mergeCell ref="B331:G331"/>
    <mergeCell ref="B333:E333"/>
    <mergeCell ref="G333:H333"/>
    <mergeCell ref="J333:L333"/>
    <mergeCell ref="A319:C319"/>
    <mergeCell ref="D319:G319"/>
    <mergeCell ref="I319:K319"/>
    <mergeCell ref="A320:C320"/>
    <mergeCell ref="D320:G320"/>
    <mergeCell ref="I320:K320"/>
    <mergeCell ref="D315:G315"/>
    <mergeCell ref="K315:L315"/>
    <mergeCell ref="D316:G316"/>
    <mergeCell ref="B317:C317"/>
    <mergeCell ref="A318:C318"/>
    <mergeCell ref="D318:G318"/>
    <mergeCell ref="I318:K318"/>
    <mergeCell ref="D305:G305"/>
    <mergeCell ref="K305:L305"/>
    <mergeCell ref="D311:G311"/>
    <mergeCell ref="D312:G312"/>
    <mergeCell ref="K312:L312"/>
    <mergeCell ref="D310:G310"/>
    <mergeCell ref="D309:G309"/>
    <mergeCell ref="D308:G308"/>
    <mergeCell ref="D306:G306"/>
    <mergeCell ref="D307:G307"/>
    <mergeCell ref="A299:B299"/>
    <mergeCell ref="C299:L299"/>
    <mergeCell ref="A301:B301"/>
    <mergeCell ref="C301:L301"/>
    <mergeCell ref="A303:A304"/>
    <mergeCell ref="B303:B304"/>
    <mergeCell ref="C303:C304"/>
    <mergeCell ref="D303:J303"/>
    <mergeCell ref="K303:L304"/>
    <mergeCell ref="D304:G304"/>
    <mergeCell ref="A291:L291"/>
    <mergeCell ref="A292:L292"/>
    <mergeCell ref="B295:G295"/>
    <mergeCell ref="B297:E297"/>
    <mergeCell ref="G297:H297"/>
    <mergeCell ref="J297:L297"/>
    <mergeCell ref="A283:C283"/>
    <mergeCell ref="D283:G283"/>
    <mergeCell ref="I283:K283"/>
    <mergeCell ref="A284:C284"/>
    <mergeCell ref="D284:G284"/>
    <mergeCell ref="I284:K284"/>
    <mergeCell ref="D279:G279"/>
    <mergeCell ref="K279:L279"/>
    <mergeCell ref="D280:G280"/>
    <mergeCell ref="B281:C281"/>
    <mergeCell ref="A282:C282"/>
    <mergeCell ref="D282:G282"/>
    <mergeCell ref="I282:K282"/>
    <mergeCell ref="D274:G274"/>
    <mergeCell ref="K274:L274"/>
    <mergeCell ref="D275:G275"/>
    <mergeCell ref="D276:G276"/>
    <mergeCell ref="D277:G277"/>
    <mergeCell ref="D278:G278"/>
    <mergeCell ref="K278:L278"/>
    <mergeCell ref="A268:B268"/>
    <mergeCell ref="C268:L268"/>
    <mergeCell ref="A270:B270"/>
    <mergeCell ref="C270:L270"/>
    <mergeCell ref="A272:A273"/>
    <mergeCell ref="B272:B273"/>
    <mergeCell ref="C272:C273"/>
    <mergeCell ref="D272:J272"/>
    <mergeCell ref="K272:L273"/>
    <mergeCell ref="D273:G273"/>
    <mergeCell ref="A260:L260"/>
    <mergeCell ref="A261:L261"/>
    <mergeCell ref="B264:G264"/>
    <mergeCell ref="B266:E266"/>
    <mergeCell ref="G266:H266"/>
    <mergeCell ref="J266:L266"/>
    <mergeCell ref="D244:G244"/>
    <mergeCell ref="A231:L231"/>
    <mergeCell ref="A232:L232"/>
    <mergeCell ref="B235:G235"/>
    <mergeCell ref="B237:E237"/>
    <mergeCell ref="G237:H237"/>
    <mergeCell ref="J237:L237"/>
    <mergeCell ref="K245:L245"/>
    <mergeCell ref="A239:B239"/>
    <mergeCell ref="C239:L239"/>
    <mergeCell ref="A241:B241"/>
    <mergeCell ref="C241:L241"/>
    <mergeCell ref="A243:A244"/>
    <mergeCell ref="B243:B244"/>
    <mergeCell ref="C243:C244"/>
    <mergeCell ref="D243:J243"/>
    <mergeCell ref="K243:L244"/>
    <mergeCell ref="B252:C252"/>
    <mergeCell ref="A253:C253"/>
    <mergeCell ref="I253:K253"/>
    <mergeCell ref="A254:C254"/>
    <mergeCell ref="D254:G254"/>
    <mergeCell ref="I254:K254"/>
    <mergeCell ref="D247:G247"/>
    <mergeCell ref="D248:G248"/>
    <mergeCell ref="D249:G249"/>
    <mergeCell ref="A358:L358"/>
    <mergeCell ref="A359:L359"/>
    <mergeCell ref="B362:G362"/>
    <mergeCell ref="B364:E364"/>
    <mergeCell ref="G364:H364"/>
    <mergeCell ref="J364:L364"/>
    <mergeCell ref="A366:B366"/>
    <mergeCell ref="C366:L366"/>
    <mergeCell ref="A368:B368"/>
    <mergeCell ref="C368:L368"/>
    <mergeCell ref="A370:A371"/>
    <mergeCell ref="B370:B371"/>
    <mergeCell ref="C370:C371"/>
    <mergeCell ref="D370:J370"/>
    <mergeCell ref="K370:L371"/>
    <mergeCell ref="D371:G371"/>
    <mergeCell ref="D372:G372"/>
    <mergeCell ref="K372:L372"/>
    <mergeCell ref="D374:G374"/>
    <mergeCell ref="D377:G377"/>
    <mergeCell ref="D378:G378"/>
    <mergeCell ref="D379:G379"/>
    <mergeCell ref="K379:L379"/>
    <mergeCell ref="D373:G373"/>
    <mergeCell ref="D376:G376"/>
    <mergeCell ref="D375:G375"/>
    <mergeCell ref="D380:G380"/>
    <mergeCell ref="K380:L380"/>
    <mergeCell ref="D381:G381"/>
    <mergeCell ref="B382:C382"/>
    <mergeCell ref="A383:C383"/>
    <mergeCell ref="D383:G383"/>
    <mergeCell ref="I383:K383"/>
    <mergeCell ref="A384:C384"/>
    <mergeCell ref="D384:G384"/>
    <mergeCell ref="I384:K384"/>
    <mergeCell ref="A385:C385"/>
    <mergeCell ref="D385:G385"/>
    <mergeCell ref="I385:K385"/>
    <mergeCell ref="A422:L422"/>
    <mergeCell ref="A423:L423"/>
    <mergeCell ref="B426:G426"/>
    <mergeCell ref="B428:E428"/>
    <mergeCell ref="G428:H428"/>
    <mergeCell ref="J428:L428"/>
    <mergeCell ref="A430:B430"/>
    <mergeCell ref="C430:L430"/>
    <mergeCell ref="A432:B432"/>
    <mergeCell ref="C432:L432"/>
    <mergeCell ref="A434:A435"/>
    <mergeCell ref="B434:B435"/>
    <mergeCell ref="C434:C435"/>
    <mergeCell ref="D434:J434"/>
    <mergeCell ref="K434:L435"/>
    <mergeCell ref="D435:G435"/>
    <mergeCell ref="A399:B399"/>
    <mergeCell ref="C399:L399"/>
    <mergeCell ref="A401:B401"/>
    <mergeCell ref="C401:L401"/>
    <mergeCell ref="A403:A404"/>
    <mergeCell ref="B403:B404"/>
    <mergeCell ref="C403:C404"/>
    <mergeCell ref="D403:J403"/>
    <mergeCell ref="K403:L404"/>
    <mergeCell ref="D404:G404"/>
    <mergeCell ref="A391:L391"/>
    <mergeCell ref="A392:L392"/>
    <mergeCell ref="B395:G395"/>
    <mergeCell ref="D442:G442"/>
    <mergeCell ref="B443:C443"/>
    <mergeCell ref="A444:C444"/>
    <mergeCell ref="D444:G444"/>
    <mergeCell ref="I444:K444"/>
    <mergeCell ref="A445:C445"/>
    <mergeCell ref="D445:G445"/>
    <mergeCell ref="I445:K445"/>
    <mergeCell ref="I446:K446"/>
    <mergeCell ref="D446:G447"/>
    <mergeCell ref="A446:C447"/>
    <mergeCell ref="A485:L485"/>
    <mergeCell ref="A486:L486"/>
    <mergeCell ref="B489:G489"/>
    <mergeCell ref="B491:E491"/>
    <mergeCell ref="G491:H491"/>
    <mergeCell ref="J491:L491"/>
    <mergeCell ref="B460:E460"/>
    <mergeCell ref="G460:H460"/>
    <mergeCell ref="J460:L460"/>
    <mergeCell ref="A478:C479"/>
    <mergeCell ref="D478:G479"/>
    <mergeCell ref="I478:K478"/>
    <mergeCell ref="A462:B462"/>
    <mergeCell ref="C462:L462"/>
    <mergeCell ref="A464:B464"/>
    <mergeCell ref="C464:L464"/>
    <mergeCell ref="A466:A467"/>
    <mergeCell ref="B466:B467"/>
    <mergeCell ref="A493:B493"/>
    <mergeCell ref="C493:L493"/>
    <mergeCell ref="A495:B495"/>
    <mergeCell ref="C495:L495"/>
    <mergeCell ref="A497:A498"/>
    <mergeCell ref="B497:B498"/>
    <mergeCell ref="C497:C498"/>
    <mergeCell ref="D497:J497"/>
    <mergeCell ref="D498:G498"/>
    <mergeCell ref="D499:G499"/>
    <mergeCell ref="D506:G506"/>
    <mergeCell ref="D507:G507"/>
    <mergeCell ref="D508:G508"/>
    <mergeCell ref="D509:G509"/>
    <mergeCell ref="D505:G505"/>
    <mergeCell ref="D504:G504"/>
    <mergeCell ref="D503:G503"/>
    <mergeCell ref="D502:G502"/>
    <mergeCell ref="D501:G501"/>
    <mergeCell ref="D500:G500"/>
    <mergeCell ref="D510:G510"/>
    <mergeCell ref="K510:L510"/>
    <mergeCell ref="D511:G511"/>
    <mergeCell ref="B512:C512"/>
    <mergeCell ref="A513:C513"/>
    <mergeCell ref="D513:G513"/>
    <mergeCell ref="I513:K513"/>
    <mergeCell ref="A514:C514"/>
    <mergeCell ref="D514:G514"/>
    <mergeCell ref="I514:K514"/>
    <mergeCell ref="A515:C516"/>
    <mergeCell ref="D515:G516"/>
    <mergeCell ref="I515:K515"/>
    <mergeCell ref="D534:J534"/>
    <mergeCell ref="K534:L535"/>
    <mergeCell ref="D535:G535"/>
    <mergeCell ref="A522:L522"/>
    <mergeCell ref="A523:L523"/>
    <mergeCell ref="B526:G526"/>
    <mergeCell ref="B528:E528"/>
    <mergeCell ref="G528:H528"/>
    <mergeCell ref="J528:L528"/>
    <mergeCell ref="D539:G539"/>
    <mergeCell ref="D540:G540"/>
    <mergeCell ref="K540:L540"/>
    <mergeCell ref="A530:B530"/>
    <mergeCell ref="C530:L530"/>
    <mergeCell ref="A532:B532"/>
    <mergeCell ref="C532:L532"/>
    <mergeCell ref="A534:A535"/>
    <mergeCell ref="B534:B535"/>
    <mergeCell ref="C534:C535"/>
    <mergeCell ref="A546:C547"/>
    <mergeCell ref="D546:G547"/>
    <mergeCell ref="I546:K546"/>
    <mergeCell ref="D541:G541"/>
    <mergeCell ref="K541:L541"/>
    <mergeCell ref="D542:G542"/>
    <mergeCell ref="B543:C543"/>
    <mergeCell ref="A544:C544"/>
    <mergeCell ref="D544:G544"/>
    <mergeCell ref="I544:K544"/>
    <mergeCell ref="A545:C545"/>
    <mergeCell ref="D545:G545"/>
    <mergeCell ref="I545:K545"/>
    <mergeCell ref="D536:G536"/>
    <mergeCell ref="K536:L536"/>
    <mergeCell ref="D537:G537"/>
    <mergeCell ref="D538:G538"/>
    <mergeCell ref="A1495:C1495"/>
    <mergeCell ref="D1495:G1495"/>
    <mergeCell ref="I1495:K1495"/>
    <mergeCell ref="A1496:C1496"/>
    <mergeCell ref="D1496:G1496"/>
    <mergeCell ref="A1493:C1493"/>
    <mergeCell ref="D1493:G1493"/>
    <mergeCell ref="I1493:K1493"/>
    <mergeCell ref="A1494:C1494"/>
    <mergeCell ref="D1494:G1494"/>
    <mergeCell ref="B1492:C1492"/>
    <mergeCell ref="D1485:G1485"/>
    <mergeCell ref="K1485:L1487"/>
    <mergeCell ref="D1486:G1486"/>
    <mergeCell ref="I1494:K1494"/>
    <mergeCell ref="D1487:G1487"/>
    <mergeCell ref="D1488:G1488"/>
    <mergeCell ref="D1489:G1490"/>
    <mergeCell ref="K1489:L1490"/>
    <mergeCell ref="D1491:G1491"/>
    <mergeCell ref="A1483:A1484"/>
    <mergeCell ref="B1483:B1484"/>
    <mergeCell ref="C1483:C1484"/>
    <mergeCell ref="D1483:J1483"/>
    <mergeCell ref="K1483:L1484"/>
    <mergeCell ref="D1484:G1484"/>
    <mergeCell ref="J1475:L1475"/>
    <mergeCell ref="B1477:E1477"/>
    <mergeCell ref="G1477:H1477"/>
    <mergeCell ref="A1481:B1481"/>
    <mergeCell ref="C1481:L1481"/>
    <mergeCell ref="A1479:B1479"/>
    <mergeCell ref="C1479:L1479"/>
    <mergeCell ref="A1462:C1462"/>
    <mergeCell ref="D1462:G1462"/>
    <mergeCell ref="I1462:K1462"/>
    <mergeCell ref="A1463:C1463"/>
    <mergeCell ref="D1463:G1463"/>
    <mergeCell ref="A1471:L1471"/>
    <mergeCell ref="A1472:L1472"/>
    <mergeCell ref="B1475:G1475"/>
    <mergeCell ref="D1417:G1417"/>
    <mergeCell ref="D1420:G1420"/>
    <mergeCell ref="D1418:G1418"/>
    <mergeCell ref="D1419:G1419"/>
    <mergeCell ref="A1460:C1460"/>
    <mergeCell ref="D1460:G1460"/>
    <mergeCell ref="D1449:G1449"/>
    <mergeCell ref="A1443:B1443"/>
    <mergeCell ref="C1443:L1443"/>
    <mergeCell ref="A1445:B1445"/>
    <mergeCell ref="I1460:K1460"/>
    <mergeCell ref="A1461:C1461"/>
    <mergeCell ref="D1461:G1461"/>
    <mergeCell ref="I1461:K1461"/>
    <mergeCell ref="D1455:G1455"/>
    <mergeCell ref="D1456:G1457"/>
    <mergeCell ref="K1456:L1457"/>
    <mergeCell ref="D1458:G1458"/>
    <mergeCell ref="B1459:C1459"/>
    <mergeCell ref="K1449:L1454"/>
    <mergeCell ref="D1450:G1450"/>
    <mergeCell ref="D1451:G1451"/>
    <mergeCell ref="D1452:G1452"/>
    <mergeCell ref="D1453:G1453"/>
    <mergeCell ref="D1454:G1454"/>
    <mergeCell ref="C1445:L1445"/>
    <mergeCell ref="A1447:A1448"/>
    <mergeCell ref="B1447:B1448"/>
    <mergeCell ref="C1447:C1448"/>
    <mergeCell ref="D1447:J1447"/>
    <mergeCell ref="K1447:L1448"/>
    <mergeCell ref="D1448:G1448"/>
    <mergeCell ref="A1435:L1435"/>
    <mergeCell ref="A1436:L1436"/>
    <mergeCell ref="B1439:G1439"/>
    <mergeCell ref="J1439:L1439"/>
    <mergeCell ref="B1441:E1441"/>
    <mergeCell ref="G1441:H1441"/>
    <mergeCell ref="I1305:K1305"/>
    <mergeCell ref="A1306:C1306"/>
    <mergeCell ref="D1306:G1306"/>
    <mergeCell ref="I1306:K1306"/>
    <mergeCell ref="A1307:C1307"/>
    <mergeCell ref="D1307:G1307"/>
    <mergeCell ref="I1307:K1307"/>
    <mergeCell ref="A1305:C1305"/>
    <mergeCell ref="D1305:G1305"/>
    <mergeCell ref="D1290:G1290"/>
    <mergeCell ref="D1291:G1291"/>
    <mergeCell ref="D1292:G1292"/>
    <mergeCell ref="D1300:G1300"/>
    <mergeCell ref="D1303:G1303"/>
    <mergeCell ref="B1304:C1304"/>
    <mergeCell ref="D1294:G1294"/>
    <mergeCell ref="D1295:G1295"/>
    <mergeCell ref="D1298:G1298"/>
    <mergeCell ref="D1299:G1299"/>
    <mergeCell ref="D1410:G1410"/>
    <mergeCell ref="K1410:L1415"/>
    <mergeCell ref="D1411:G1411"/>
    <mergeCell ref="D1412:G1412"/>
    <mergeCell ref="D1413:G1413"/>
    <mergeCell ref="D1414:G1414"/>
    <mergeCell ref="C1284:L1284"/>
    <mergeCell ref="A1286:B1286"/>
    <mergeCell ref="C1286:L1286"/>
    <mergeCell ref="A1288:A1289"/>
    <mergeCell ref="B1288:B1289"/>
    <mergeCell ref="C1288:C1289"/>
    <mergeCell ref="D1288:J1288"/>
    <mergeCell ref="K1288:L1289"/>
    <mergeCell ref="D1289:G1289"/>
    <mergeCell ref="A1426:C1426"/>
    <mergeCell ref="D1426:G1426"/>
    <mergeCell ref="A1276:L1276"/>
    <mergeCell ref="A1277:L1277"/>
    <mergeCell ref="B1280:G1280"/>
    <mergeCell ref="J1280:L1280"/>
    <mergeCell ref="B1282:E1282"/>
    <mergeCell ref="G1282:H1282"/>
    <mergeCell ref="A1284:B1284"/>
    <mergeCell ref="I1423:K1423"/>
    <mergeCell ref="A1424:C1424"/>
    <mergeCell ref="D1424:G1424"/>
    <mergeCell ref="I1424:K1424"/>
    <mergeCell ref="A1425:C1425"/>
    <mergeCell ref="D1425:G1425"/>
    <mergeCell ref="I1425:K1425"/>
    <mergeCell ref="A1423:C1423"/>
    <mergeCell ref="D1423:G1423"/>
    <mergeCell ref="D1416:G1416"/>
    <mergeCell ref="K1417:L1420"/>
    <mergeCell ref="D1421:G1421"/>
    <mergeCell ref="B1422:C1422"/>
    <mergeCell ref="D1371:G1371"/>
    <mergeCell ref="D1372:G1372"/>
    <mergeCell ref="D1415:G1415"/>
    <mergeCell ref="A1408:A1409"/>
    <mergeCell ref="B1408:B1409"/>
    <mergeCell ref="C1408:C1409"/>
    <mergeCell ref="D1408:J1408"/>
    <mergeCell ref="D1409:G1409"/>
    <mergeCell ref="B1402:E1402"/>
    <mergeCell ref="G1402:H1402"/>
    <mergeCell ref="A1404:B1404"/>
    <mergeCell ref="C1404:L1404"/>
    <mergeCell ref="A1406:B1406"/>
    <mergeCell ref="C1406:L1406"/>
    <mergeCell ref="A1397:L1397"/>
    <mergeCell ref="B1400:G1400"/>
    <mergeCell ref="J1400:L1400"/>
    <mergeCell ref="G1362:H1362"/>
    <mergeCell ref="D1331:G1331"/>
    <mergeCell ref="D1332:G1332"/>
    <mergeCell ref="D1334:G1334"/>
    <mergeCell ref="D1333:G1333"/>
    <mergeCell ref="D1337:G1337"/>
    <mergeCell ref="D1338:G1338"/>
    <mergeCell ref="D1339:G1339"/>
    <mergeCell ref="A1387:C1387"/>
    <mergeCell ref="D1387:G1387"/>
    <mergeCell ref="I1387:K1387"/>
    <mergeCell ref="A1388:C1388"/>
    <mergeCell ref="D1388:G1388"/>
    <mergeCell ref="A1385:C1385"/>
    <mergeCell ref="D1385:G1385"/>
    <mergeCell ref="I1385:K1385"/>
    <mergeCell ref="A1386:C1386"/>
    <mergeCell ref="D1386:G1386"/>
    <mergeCell ref="I1386:K1386"/>
    <mergeCell ref="D1378:G1378"/>
    <mergeCell ref="D1379:G1379"/>
    <mergeCell ref="D1380:G1380"/>
    <mergeCell ref="K1381:L1382"/>
    <mergeCell ref="D1383:G1383"/>
    <mergeCell ref="B1384:C1384"/>
    <mergeCell ref="D1381:G1381"/>
    <mergeCell ref="D1382:G1382"/>
    <mergeCell ref="D1369:G1369"/>
    <mergeCell ref="D1370:G1370"/>
    <mergeCell ref="K1370:L1379"/>
    <mergeCell ref="D1335:G1335"/>
    <mergeCell ref="D1336:G1336"/>
    <mergeCell ref="D1373:G1373"/>
    <mergeCell ref="D1374:G1374"/>
    <mergeCell ref="D1375:G1375"/>
    <mergeCell ref="D1376:G1376"/>
    <mergeCell ref="D1377:G1377"/>
    <mergeCell ref="A1364:B1364"/>
    <mergeCell ref="C1364:L1364"/>
    <mergeCell ref="A1366:B1366"/>
    <mergeCell ref="C1366:L1366"/>
    <mergeCell ref="D1293:G1293"/>
    <mergeCell ref="A1368:A1369"/>
    <mergeCell ref="B1368:B1369"/>
    <mergeCell ref="C1368:C1369"/>
    <mergeCell ref="D1368:J1368"/>
    <mergeCell ref="K1368:L1369"/>
    <mergeCell ref="D1301:G1302"/>
    <mergeCell ref="K1290:L1299"/>
    <mergeCell ref="K1301:L1302"/>
    <mergeCell ref="J1319:L1319"/>
    <mergeCell ref="I1345:K1345"/>
    <mergeCell ref="A1346:C1346"/>
    <mergeCell ref="D1346:G1346"/>
    <mergeCell ref="I1346:K1346"/>
    <mergeCell ref="D1329:G1329"/>
    <mergeCell ref="D1330:G1330"/>
    <mergeCell ref="A1308:C1308"/>
    <mergeCell ref="D1308:G1308"/>
    <mergeCell ref="B1360:G1360"/>
    <mergeCell ref="J1360:L1360"/>
    <mergeCell ref="B1362:E1362"/>
    <mergeCell ref="A1356:L1356"/>
    <mergeCell ref="A1357:L1357"/>
    <mergeCell ref="A1344:C1344"/>
    <mergeCell ref="D1344:G1344"/>
    <mergeCell ref="I1344:K1344"/>
    <mergeCell ref="A1345:C1345"/>
    <mergeCell ref="D1345:G1345"/>
    <mergeCell ref="B1343:C1343"/>
    <mergeCell ref="D1296:G1296"/>
    <mergeCell ref="D1297:G1297"/>
    <mergeCell ref="A1315:L1315"/>
    <mergeCell ref="A1316:L1316"/>
    <mergeCell ref="B1319:G1319"/>
    <mergeCell ref="D1342:G1342"/>
    <mergeCell ref="D1340:G1341"/>
    <mergeCell ref="K1340:L1341"/>
    <mergeCell ref="A1327:A1328"/>
    <mergeCell ref="A1347:C1347"/>
    <mergeCell ref="D1347:G1347"/>
    <mergeCell ref="D1328:G1328"/>
    <mergeCell ref="B1321:E1321"/>
    <mergeCell ref="G1321:H1321"/>
    <mergeCell ref="A1323:B1323"/>
    <mergeCell ref="C1323:L1323"/>
    <mergeCell ref="A1325:B1325"/>
    <mergeCell ref="C1325:L1325"/>
    <mergeCell ref="B1327:B1328"/>
    <mergeCell ref="C1327:C1328"/>
    <mergeCell ref="D1327:J1327"/>
    <mergeCell ref="K1327:L1328"/>
    <mergeCell ref="K1329:L1338"/>
    <mergeCell ref="A1724:C1724"/>
    <mergeCell ref="D1724:G1724"/>
    <mergeCell ref="I1724:K1724"/>
    <mergeCell ref="A1725:C1725"/>
    <mergeCell ref="I1725:K1725"/>
    <mergeCell ref="D1725:G1726"/>
    <mergeCell ref="D1719:G1719"/>
    <mergeCell ref="D1720:G1720"/>
    <mergeCell ref="B1721:C1721"/>
    <mergeCell ref="A1723:C1723"/>
    <mergeCell ref="D1723:G1723"/>
    <mergeCell ref="I1723:K1723"/>
    <mergeCell ref="D1716:G1716"/>
    <mergeCell ref="D1717:G1717"/>
    <mergeCell ref="D1718:G1718"/>
    <mergeCell ref="K1718:L1718"/>
    <mergeCell ref="D1714:G1714"/>
    <mergeCell ref="K1714:L1714"/>
    <mergeCell ref="D1715:G1715"/>
    <mergeCell ref="A1708:B1708"/>
    <mergeCell ref="C1708:L1708"/>
    <mergeCell ref="A1710:B1710"/>
    <mergeCell ref="C1710:L1710"/>
    <mergeCell ref="A1712:A1713"/>
    <mergeCell ref="B1712:B1713"/>
    <mergeCell ref="C1712:C1713"/>
    <mergeCell ref="D1712:J1712"/>
    <mergeCell ref="D1713:G1713"/>
    <mergeCell ref="B1704:G1704"/>
    <mergeCell ref="J1704:L1704"/>
    <mergeCell ref="B1706:E1706"/>
    <mergeCell ref="G1706:H1706"/>
    <mergeCell ref="J1706:L1706"/>
    <mergeCell ref="A1692:C1692"/>
    <mergeCell ref="D1692:G1692"/>
    <mergeCell ref="I1692:K1692"/>
    <mergeCell ref="A1693:C1693"/>
    <mergeCell ref="D1693:G1693"/>
    <mergeCell ref="I1693:K1693"/>
    <mergeCell ref="D1687:G1687"/>
    <mergeCell ref="D1688:G1688"/>
    <mergeCell ref="B1689:C1689"/>
    <mergeCell ref="A1691:C1691"/>
    <mergeCell ref="D1691:G1691"/>
    <mergeCell ref="I1691:K1691"/>
    <mergeCell ref="D1682:G1682"/>
    <mergeCell ref="D1683:G1683"/>
    <mergeCell ref="D1684:G1684"/>
    <mergeCell ref="D1685:G1685"/>
    <mergeCell ref="D1686:G1686"/>
    <mergeCell ref="K1686:L1686"/>
    <mergeCell ref="D1677:G1677"/>
    <mergeCell ref="D1678:G1678"/>
    <mergeCell ref="D1679:G1679"/>
    <mergeCell ref="D1680:G1680"/>
    <mergeCell ref="D1681:G1681"/>
    <mergeCell ref="A1671:B1671"/>
    <mergeCell ref="C1671:L1671"/>
    <mergeCell ref="A1673:B1673"/>
    <mergeCell ref="C1673:L1673"/>
    <mergeCell ref="A1675:A1676"/>
    <mergeCell ref="B1675:B1676"/>
    <mergeCell ref="C1675:C1676"/>
    <mergeCell ref="D1675:J1675"/>
    <mergeCell ref="D1676:G1676"/>
    <mergeCell ref="B1667:G1667"/>
    <mergeCell ref="J1667:L1667"/>
    <mergeCell ref="B1669:E1669"/>
    <mergeCell ref="G1669:H1669"/>
    <mergeCell ref="J1669:L1669"/>
    <mergeCell ref="A1652:C1652"/>
    <mergeCell ref="D1652:G1652"/>
    <mergeCell ref="I1652:K1652"/>
    <mergeCell ref="A1653:C1653"/>
    <mergeCell ref="D1653:G1653"/>
    <mergeCell ref="I1653:K1653"/>
    <mergeCell ref="D1647:G1647"/>
    <mergeCell ref="D1648:G1648"/>
    <mergeCell ref="B1649:C1649"/>
    <mergeCell ref="A1651:C1651"/>
    <mergeCell ref="D1651:G1651"/>
    <mergeCell ref="I1651:K1651"/>
    <mergeCell ref="D1644:G1644"/>
    <mergeCell ref="D1645:G1645"/>
    <mergeCell ref="D1646:G1646"/>
    <mergeCell ref="K1646:L1646"/>
    <mergeCell ref="D1641:G1641"/>
    <mergeCell ref="K1641:L1641"/>
    <mergeCell ref="D1642:G1642"/>
    <mergeCell ref="D1643:G1643"/>
    <mergeCell ref="A1635:B1635"/>
    <mergeCell ref="C1635:L1635"/>
    <mergeCell ref="A1637:B1637"/>
    <mergeCell ref="C1637:L1637"/>
    <mergeCell ref="A1639:A1640"/>
    <mergeCell ref="B1639:B1640"/>
    <mergeCell ref="C1639:C1640"/>
    <mergeCell ref="D1639:J1639"/>
    <mergeCell ref="D1640:G1640"/>
    <mergeCell ref="B1631:G1631"/>
    <mergeCell ref="J1631:L1631"/>
    <mergeCell ref="B1633:E1633"/>
    <mergeCell ref="G1633:H1633"/>
    <mergeCell ref="J1633:L1633"/>
    <mergeCell ref="A1588:L1588"/>
    <mergeCell ref="A1589:L1589"/>
    <mergeCell ref="B1592:G1592"/>
    <mergeCell ref="J1592:L1592"/>
    <mergeCell ref="B1594:E1594"/>
    <mergeCell ref="G1594:H1594"/>
    <mergeCell ref="J1594:L1594"/>
    <mergeCell ref="A1596:B1596"/>
    <mergeCell ref="C1596:L1596"/>
    <mergeCell ref="A1598:B1598"/>
    <mergeCell ref="C1598:L1598"/>
    <mergeCell ref="A1600:A1601"/>
    <mergeCell ref="B1600:B1601"/>
    <mergeCell ref="C1600:C1601"/>
    <mergeCell ref="D1600:J1600"/>
    <mergeCell ref="K1600:L1601"/>
    <mergeCell ref="D1601:G1601"/>
    <mergeCell ref="A1628:L1628"/>
    <mergeCell ref="A1627:L1627"/>
    <mergeCell ref="K1602:L1602"/>
    <mergeCell ref="D1603:G1603"/>
    <mergeCell ref="D1604:G1604"/>
    <mergeCell ref="D1610:G1610"/>
    <mergeCell ref="K1611:L1611"/>
    <mergeCell ref="D1607:G1607"/>
    <mergeCell ref="D1605:G1605"/>
    <mergeCell ref="D1606:G1606"/>
    <mergeCell ref="D1608:G1608"/>
    <mergeCell ref="D1613:G1613"/>
    <mergeCell ref="B1614:C1614"/>
    <mergeCell ref="A1616:C1616"/>
    <mergeCell ref="D1616:G1616"/>
    <mergeCell ref="D1602:G1602"/>
    <mergeCell ref="D1609:G1609"/>
    <mergeCell ref="D1611:G1612"/>
    <mergeCell ref="I1616:K1616"/>
    <mergeCell ref="K1639:L1640"/>
    <mergeCell ref="A1617:C1617"/>
    <mergeCell ref="D1617:G1617"/>
    <mergeCell ref="I1617:K1617"/>
    <mergeCell ref="A1618:C1618"/>
    <mergeCell ref="D1618:G1618"/>
    <mergeCell ref="I1618:K1618"/>
    <mergeCell ref="A1754:C1754"/>
    <mergeCell ref="D1754:G1754"/>
    <mergeCell ref="I1754:K1754"/>
    <mergeCell ref="A1761:L1761"/>
    <mergeCell ref="A1762:L1762"/>
    <mergeCell ref="B1765:G1765"/>
    <mergeCell ref="J1765:L1765"/>
    <mergeCell ref="A1752:C1752"/>
    <mergeCell ref="D1752:G1752"/>
    <mergeCell ref="I1752:K1752"/>
    <mergeCell ref="A1753:C1753"/>
    <mergeCell ref="D1753:G1753"/>
    <mergeCell ref="I1753:K1753"/>
    <mergeCell ref="D1748:G1748"/>
    <mergeCell ref="K1748:L1748"/>
    <mergeCell ref="D1749:G1749"/>
    <mergeCell ref="K1749:L1749"/>
    <mergeCell ref="D1750:G1750"/>
    <mergeCell ref="B1751:C1751"/>
    <mergeCell ref="D1745:G1745"/>
    <mergeCell ref="K1745:L1745"/>
    <mergeCell ref="D1746:G1746"/>
    <mergeCell ref="K1746:L1746"/>
    <mergeCell ref="D1747:G1747"/>
    <mergeCell ref="K1747:L1747"/>
    <mergeCell ref="A1739:B1739"/>
    <mergeCell ref="C1739:L1739"/>
    <mergeCell ref="A1741:B1741"/>
    <mergeCell ref="C1741:L1741"/>
    <mergeCell ref="A1743:A1744"/>
    <mergeCell ref="B1743:B1744"/>
    <mergeCell ref="C1743:C1744"/>
    <mergeCell ref="D1743:J1743"/>
    <mergeCell ref="K1743:L1744"/>
    <mergeCell ref="D1744:G1744"/>
    <mergeCell ref="A1731:L1731"/>
    <mergeCell ref="A1732:L1732"/>
    <mergeCell ref="B1735:G1735"/>
    <mergeCell ref="J1735:L1735"/>
    <mergeCell ref="B1737:E1737"/>
    <mergeCell ref="G1737:H1737"/>
    <mergeCell ref="B1767:E1767"/>
    <mergeCell ref="G1767:H1767"/>
    <mergeCell ref="A1769:B1769"/>
    <mergeCell ref="C1769:L1769"/>
    <mergeCell ref="A1771:B1771"/>
    <mergeCell ref="C1771:L1771"/>
    <mergeCell ref="A1773:A1774"/>
    <mergeCell ref="B1773:B1774"/>
    <mergeCell ref="C1773:C1774"/>
    <mergeCell ref="D1773:J1773"/>
    <mergeCell ref="D1774:G1774"/>
    <mergeCell ref="D1775:G1775"/>
    <mergeCell ref="D1776:G1776"/>
    <mergeCell ref="D1778:G1778"/>
    <mergeCell ref="D1779:G1779"/>
    <mergeCell ref="K1805:L1806"/>
    <mergeCell ref="D1806:G1806"/>
    <mergeCell ref="D1807:G1807"/>
    <mergeCell ref="K1807:L1807"/>
    <mergeCell ref="D1811:G1811"/>
    <mergeCell ref="K1811:L1811"/>
    <mergeCell ref="D1780:G1780"/>
    <mergeCell ref="K1780:L1780"/>
    <mergeCell ref="D1781:G1781"/>
    <mergeCell ref="B1782:C1782"/>
    <mergeCell ref="A1783:C1783"/>
    <mergeCell ref="D1783:G1783"/>
    <mergeCell ref="I1783:K1783"/>
    <mergeCell ref="A1784:C1784"/>
    <mergeCell ref="D1784:G1784"/>
    <mergeCell ref="I1784:K1784"/>
    <mergeCell ref="A1785:C1785"/>
    <mergeCell ref="D1785:G1785"/>
    <mergeCell ref="I1785:K1785"/>
    <mergeCell ref="A1793:L1793"/>
    <mergeCell ref="A1794:L1794"/>
    <mergeCell ref="B1797:G1797"/>
    <mergeCell ref="J1797:L1797"/>
    <mergeCell ref="D1812:G1812"/>
    <mergeCell ref="K1812:L1812"/>
    <mergeCell ref="D1808:G1808"/>
    <mergeCell ref="D1809:G1809"/>
    <mergeCell ref="D1810:G1810"/>
    <mergeCell ref="D1813:G1813"/>
    <mergeCell ref="K1813:L1813"/>
    <mergeCell ref="D1814:G1814"/>
    <mergeCell ref="K1814:L1814"/>
    <mergeCell ref="D1815:G1815"/>
    <mergeCell ref="B1816:C1816"/>
    <mergeCell ref="A1819:C1819"/>
    <mergeCell ref="D1819:G1819"/>
    <mergeCell ref="I1819:K1819"/>
    <mergeCell ref="D1777:G1777"/>
    <mergeCell ref="A1817:C1817"/>
    <mergeCell ref="D1817:G1817"/>
    <mergeCell ref="I1817:K1817"/>
    <mergeCell ref="A1818:C1818"/>
    <mergeCell ref="D1818:G1818"/>
    <mergeCell ref="I1818:K1818"/>
    <mergeCell ref="B1799:E1799"/>
    <mergeCell ref="G1799:H1799"/>
    <mergeCell ref="A1801:B1801"/>
    <mergeCell ref="C1801:L1801"/>
    <mergeCell ref="A1803:B1803"/>
    <mergeCell ref="C1803:L1803"/>
    <mergeCell ref="A1805:A1806"/>
    <mergeCell ref="B1805:B1806"/>
    <mergeCell ref="C1805:C1806"/>
    <mergeCell ref="D1805:J1805"/>
    <mergeCell ref="A1824:L1824"/>
    <mergeCell ref="A1825:L1825"/>
    <mergeCell ref="B1828:G1828"/>
    <mergeCell ref="B1830:E1830"/>
    <mergeCell ref="G1830:H1830"/>
    <mergeCell ref="A1832:B1832"/>
    <mergeCell ref="C1832:L1832"/>
    <mergeCell ref="A1834:B1834"/>
    <mergeCell ref="C1834:L1834"/>
    <mergeCell ref="A1836:A1837"/>
    <mergeCell ref="B1836:B1837"/>
    <mergeCell ref="C1836:C1837"/>
    <mergeCell ref="D1836:J1836"/>
    <mergeCell ref="K1836:L1837"/>
    <mergeCell ref="D1837:G1837"/>
    <mergeCell ref="K1838:L1838"/>
    <mergeCell ref="D1853:G1853"/>
    <mergeCell ref="D1847:G1847"/>
    <mergeCell ref="D1848:G1848"/>
    <mergeCell ref="D1842:G1842"/>
    <mergeCell ref="D1843:G1843"/>
    <mergeCell ref="D1854:G1854"/>
    <mergeCell ref="B1855:C1855"/>
    <mergeCell ref="A1857:C1857"/>
    <mergeCell ref="D1857:G1857"/>
    <mergeCell ref="D1838:G1838"/>
    <mergeCell ref="D1852:G1852"/>
    <mergeCell ref="D1840:G1840"/>
    <mergeCell ref="D1841:G1841"/>
    <mergeCell ref="D1844:G1844"/>
    <mergeCell ref="D1845:G1845"/>
    <mergeCell ref="I1857:K1857"/>
    <mergeCell ref="A1858:C1858"/>
    <mergeCell ref="D1858:G1858"/>
    <mergeCell ref="I1858:K1858"/>
    <mergeCell ref="D1846:G1846"/>
    <mergeCell ref="D1851:G1851"/>
    <mergeCell ref="D1839:G1839"/>
    <mergeCell ref="D1849:G1849"/>
    <mergeCell ref="D1850:G1850"/>
    <mergeCell ref="K1850:L1850"/>
    <mergeCell ref="A1859:C1859"/>
    <mergeCell ref="I1859:K1859"/>
    <mergeCell ref="D1859:G1860"/>
    <mergeCell ref="A1863:L1863"/>
    <mergeCell ref="A1864:L1864"/>
    <mergeCell ref="B1867:G1867"/>
    <mergeCell ref="B1869:E1869"/>
    <mergeCell ref="G1869:H1869"/>
    <mergeCell ref="A1871:B1871"/>
    <mergeCell ref="C1871:L1871"/>
    <mergeCell ref="A1873:B1873"/>
    <mergeCell ref="C1873:L1873"/>
    <mergeCell ref="A1875:A1876"/>
    <mergeCell ref="B1875:B1876"/>
    <mergeCell ref="C1875:C1876"/>
    <mergeCell ref="D1875:J1875"/>
    <mergeCell ref="K1875:L1876"/>
    <mergeCell ref="D1876:G1876"/>
    <mergeCell ref="D1877:G1877"/>
    <mergeCell ref="D1878:G1878"/>
    <mergeCell ref="D1879:G1879"/>
    <mergeCell ref="D1880:G1880"/>
    <mergeCell ref="D1881:G1881"/>
    <mergeCell ref="D1882:G1882"/>
    <mergeCell ref="D1883:G1883"/>
    <mergeCell ref="D1884:G1884"/>
    <mergeCell ref="D1885:G1885"/>
    <mergeCell ref="D1886:G1886"/>
    <mergeCell ref="D1887:G1887"/>
    <mergeCell ref="D1888:G1888"/>
    <mergeCell ref="D1889:G1889"/>
    <mergeCell ref="D1890:G1890"/>
    <mergeCell ref="D1891:G1891"/>
    <mergeCell ref="D1892:G1892"/>
    <mergeCell ref="D1893:G1893"/>
    <mergeCell ref="B1894:C1894"/>
    <mergeCell ref="A1896:C1896"/>
    <mergeCell ref="D1896:G1896"/>
    <mergeCell ref="I1896:K1896"/>
    <mergeCell ref="A1897:C1897"/>
    <mergeCell ref="D1897:G1897"/>
    <mergeCell ref="I1897:K1897"/>
    <mergeCell ref="A1898:C1898"/>
    <mergeCell ref="D1898:G1899"/>
    <mergeCell ref="I1898:K1898"/>
    <mergeCell ref="A1902:L1902"/>
    <mergeCell ref="A1903:L1903"/>
    <mergeCell ref="B1906:G1906"/>
    <mergeCell ref="B1908:E1908"/>
    <mergeCell ref="G1908:H1908"/>
    <mergeCell ref="J1908:L1908"/>
    <mergeCell ref="A1910:B1910"/>
    <mergeCell ref="C1910:L1910"/>
    <mergeCell ref="A1912:B1912"/>
    <mergeCell ref="C1912:L1912"/>
    <mergeCell ref="A1914:A1915"/>
    <mergeCell ref="B1914:B1915"/>
    <mergeCell ref="C1914:C1915"/>
    <mergeCell ref="D1914:J1914"/>
    <mergeCell ref="D1915:G1915"/>
    <mergeCell ref="D1916:G1916"/>
    <mergeCell ref="D1917:G1917"/>
    <mergeCell ref="D1918:G1918"/>
    <mergeCell ref="D1919:G1919"/>
    <mergeCell ref="D1920:G1920"/>
    <mergeCell ref="D1921:G1921"/>
    <mergeCell ref="D1922:G1922"/>
    <mergeCell ref="D1923:G1923"/>
    <mergeCell ref="D1924:G1924"/>
    <mergeCell ref="D1925:G1925"/>
    <mergeCell ref="D1926:G1926"/>
    <mergeCell ref="D1927:G1927"/>
    <mergeCell ref="D1928:G1928"/>
    <mergeCell ref="K1928:L1928"/>
    <mergeCell ref="D1929:G1929"/>
    <mergeCell ref="D1930:G1930"/>
    <mergeCell ref="D1931:G1931"/>
    <mergeCell ref="D1932:G1932"/>
    <mergeCell ref="B1933:C1933"/>
    <mergeCell ref="A1935:C1935"/>
    <mergeCell ref="D1935:G1935"/>
    <mergeCell ref="I1935:K1935"/>
    <mergeCell ref="A1936:C1936"/>
    <mergeCell ref="D1936:G1936"/>
    <mergeCell ref="I1936:K1936"/>
    <mergeCell ref="A1937:C1937"/>
    <mergeCell ref="D1937:G1938"/>
    <mergeCell ref="I1937:K1937"/>
    <mergeCell ref="I2012:K2012"/>
    <mergeCell ref="A2013:C2013"/>
    <mergeCell ref="D2013:G2014"/>
    <mergeCell ref="I2013:K2013"/>
    <mergeCell ref="K2005:L2005"/>
    <mergeCell ref="D2006:G2006"/>
    <mergeCell ref="D2007:G2007"/>
    <mergeCell ref="I2011:K2011"/>
    <mergeCell ref="D2011:G2011"/>
    <mergeCell ref="A1989:A1990"/>
    <mergeCell ref="B1989:B1990"/>
    <mergeCell ref="C1989:C1990"/>
    <mergeCell ref="D1989:J1989"/>
    <mergeCell ref="K1989:L1990"/>
    <mergeCell ref="K1991:L1991"/>
    <mergeCell ref="D1991:G1991"/>
    <mergeCell ref="D1990:G1990"/>
    <mergeCell ref="B1983:E1983"/>
    <mergeCell ref="G1983:H1983"/>
    <mergeCell ref="J1983:L1983"/>
    <mergeCell ref="A1985:B1985"/>
    <mergeCell ref="C1985:L1985"/>
    <mergeCell ref="A1987:B1987"/>
    <mergeCell ref="C1987:L1987"/>
    <mergeCell ref="D2012:G2012"/>
    <mergeCell ref="A2012:C2012"/>
    <mergeCell ref="D2000:G2000"/>
    <mergeCell ref="D2008:G2008"/>
    <mergeCell ref="D2009:G2009"/>
    <mergeCell ref="D1956:G1956"/>
    <mergeCell ref="D2003:G2003"/>
    <mergeCell ref="D2004:G2004"/>
    <mergeCell ref="D2005:G2005"/>
    <mergeCell ref="B2010:C2010"/>
    <mergeCell ref="A2011:C2011"/>
    <mergeCell ref="A1978:L1978"/>
    <mergeCell ref="B1981:G1981"/>
    <mergeCell ref="D1969:G1970"/>
    <mergeCell ref="A1977:L1977"/>
    <mergeCell ref="I1967:K1967"/>
    <mergeCell ref="A1968:C1968"/>
    <mergeCell ref="D1968:G1968"/>
    <mergeCell ref="I1968:K1968"/>
    <mergeCell ref="A1969:C1969"/>
    <mergeCell ref="I1969:K1969"/>
    <mergeCell ref="D1962:G1962"/>
    <mergeCell ref="D1964:G1964"/>
    <mergeCell ref="D1965:G1965"/>
    <mergeCell ref="B1966:C1966"/>
    <mergeCell ref="A1967:C1967"/>
    <mergeCell ref="D1967:G1967"/>
    <mergeCell ref="D1963:G1963"/>
    <mergeCell ref="A1943:L1943"/>
    <mergeCell ref="A1944:L1944"/>
    <mergeCell ref="B1947:G1947"/>
    <mergeCell ref="B1949:E1949"/>
    <mergeCell ref="G1949:H1949"/>
    <mergeCell ref="J1949:L1949"/>
    <mergeCell ref="D1998:G1998"/>
    <mergeCell ref="D1999:G1999"/>
    <mergeCell ref="D2001:G2001"/>
    <mergeCell ref="D2002:G2002"/>
    <mergeCell ref="D1992:G1992"/>
    <mergeCell ref="D1993:G1993"/>
    <mergeCell ref="D1994:G1994"/>
    <mergeCell ref="D1995:G1995"/>
    <mergeCell ref="D1996:G1996"/>
    <mergeCell ref="D1997:G1997"/>
    <mergeCell ref="D1957:G1957"/>
    <mergeCell ref="K1957:L1957"/>
    <mergeCell ref="D1958:G1958"/>
    <mergeCell ref="D1960:G1960"/>
    <mergeCell ref="D1961:G1961"/>
    <mergeCell ref="K1961:L1961"/>
    <mergeCell ref="D1959:G1959"/>
    <mergeCell ref="A1951:B1951"/>
    <mergeCell ref="C1951:L1951"/>
    <mergeCell ref="A1953:B1953"/>
    <mergeCell ref="C1953:L1953"/>
    <mergeCell ref="A1955:A1956"/>
    <mergeCell ref="B1955:B1956"/>
    <mergeCell ref="C1955:C1956"/>
    <mergeCell ref="D1955:J1955"/>
    <mergeCell ref="K1955:L1956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horizontalDpi="360" verticalDpi="360" r:id="rId1"/>
  <rowBreaks count="47" manualBreakCount="47">
    <brk id="33" max="16383" man="1"/>
    <brk id="66" max="16383" man="1"/>
    <brk id="97" max="16383" man="1"/>
    <brk id="128" max="16383" man="1"/>
    <brk id="161" max="16383" man="1"/>
    <brk id="288" max="16383" man="1"/>
    <brk id="323" max="16383" man="1"/>
    <brk id="354" max="16383" man="1"/>
    <brk id="388" max="16383" man="1"/>
    <brk id="418" max="16383" man="1"/>
    <brk id="450" max="16383" man="1"/>
    <brk id="481" max="16383" man="1"/>
    <brk id="518" max="16383" man="1"/>
    <brk id="620" max="16383" man="1"/>
    <brk id="655" max="16383" man="1"/>
    <brk id="686" max="16383" man="1"/>
    <brk id="716" max="16383" man="1"/>
    <brk id="748" max="16383" man="1"/>
    <brk id="783" max="16383" man="1"/>
    <brk id="857" max="16383" man="1"/>
    <brk id="888" max="16383" man="1"/>
    <brk id="921" max="16383" man="1"/>
    <brk id="954" max="16383" man="1"/>
    <brk id="1025" max="16383" man="1"/>
    <brk id="1096" max="16383" man="1"/>
    <brk id="1124" max="16383" man="1"/>
    <brk id="1158" max="16383" man="1"/>
    <brk id="1197" max="16383" man="1"/>
    <brk id="1239" max="16383" man="1"/>
    <brk id="1272" max="16383" man="1"/>
    <brk id="1310" max="16383" man="1"/>
    <brk id="1349" max="16383" man="1"/>
    <brk id="1389" max="16383" man="1"/>
    <brk id="1427" max="16383" man="1"/>
    <brk id="1465" max="16383" man="1"/>
    <brk id="1584" max="16383" man="1"/>
    <brk id="1622" max="16383" man="1"/>
    <brk id="1657" max="16383" man="1"/>
    <brk id="1695" max="16383" man="1"/>
    <brk id="1727" max="16383" man="1"/>
    <brk id="1757" max="16383" man="1"/>
    <brk id="1789" max="16383" man="1"/>
    <brk id="1820" max="16383" man="1"/>
    <brk id="1861" max="16383" man="1"/>
    <brk id="1900" max="16383" man="1"/>
    <brk id="1939" max="16383" man="1"/>
    <brk id="19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MCMV_UTSH_04_2025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Utsh</cp:lastModifiedBy>
  <cp:lastPrinted>2025-10-03T16:02:02Z</cp:lastPrinted>
  <dcterms:created xsi:type="dcterms:W3CDTF">2012-03-10T21:17:55Z</dcterms:created>
  <dcterms:modified xsi:type="dcterms:W3CDTF">2026-01-16T21:39:54Z</dcterms:modified>
</cp:coreProperties>
</file>